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carloslopez/Desktop/Transparencia 2021/"/>
    </mc:Choice>
  </mc:AlternateContent>
  <xr:revisionPtr revIDLastSave="0" documentId="8_{806011C9-2451-EC4A-9CAA-C87712C6D70A}" xr6:coauthVersionLast="46" xr6:coauthVersionMax="46" xr10:uidLastSave="{00000000-0000-0000-0000-000000000000}"/>
  <bookViews>
    <workbookView xWindow="240" yWindow="500" windowWidth="21520" windowHeight="13280" xr2:uid="{00000000-000D-0000-FFFF-FFFF00000000}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R2" i="3"/>
  <c r="Q2" i="3"/>
  <c r="P2" i="3"/>
  <c r="O2" i="3"/>
  <c r="N2" i="3"/>
  <c r="M2" i="3"/>
  <c r="L2" i="3"/>
  <c r="K2" i="3"/>
  <c r="J2" i="3"/>
  <c r="I2" i="3"/>
  <c r="H2" i="3"/>
  <c r="G2" i="3"/>
  <c r="E4" i="2"/>
  <c r="D4" i="2"/>
  <c r="C4" i="2"/>
  <c r="E2" i="2"/>
  <c r="D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 shapeId="0" xr:uid="{00000000-0006-0000-0100-000001000000}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 xr:uid="{00000000-0006-0000-0100-000002000000}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 xr:uid="{00000000-0006-0000-0100-000003000000}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<sst xmlns="http://schemas.openxmlformats.org/spreadsheetml/2006/main" count="97" uniqueCount="79">
  <si>
    <t>Deuda a Largo plazo</t>
  </si>
  <si>
    <t>Valor</t>
  </si>
  <si>
    <t>Deuda Viva</t>
  </si>
  <si>
    <t>% Deuda Viva / Ingresos Corrientes</t>
  </si>
  <si>
    <t>Fuente: Ministerio de Hacienda.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</si>
  <si>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</si>
  <si>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</si>
  <si>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</si>
  <si>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</si>
  <si>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</si>
  <si>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</si>
  <si>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</si>
  <si>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</si>
  <si>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</si>
  <si>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</si>
  <si>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</si>
  <si>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</si>
  <si>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</si>
  <si>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</si>
  <si>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</si>
  <si>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</si>
  <si>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</si>
  <si>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</si>
  <si>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</si>
  <si>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</si>
  <si>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</si>
  <si>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</si>
  <si>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</si>
  <si>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</si>
  <si>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</si>
  <si>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</si>
  <si>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</si>
  <si>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</si>
  <si>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</si>
  <si>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</si>
  <si>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</si>
  <si>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</si>
  <si>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</si>
  <si>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</si>
  <si>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</si>
  <si>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20.000 y &lt;= 50.000</t>
  </si>
  <si>
    <t>Murcia</t>
  </si>
  <si>
    <t>Censo Inmuebles</t>
  </si>
  <si>
    <t>Ayuntamiento de Torre-Pacheco</t>
  </si>
  <si>
    <t>Torre-Pacheco</t>
  </si>
  <si>
    <t>Rango de Población</t>
  </si>
  <si>
    <t>CAP. III TASAS Y OTROS INGRESOS</t>
  </si>
  <si>
    <t>Región de Murcia</t>
  </si>
  <si>
    <t>30037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</si>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</sst>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9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theme="0" tint="-4.9653614917447429E-2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1" applyNumberFormat="0" applyAlignment="0" applyProtection="0"/>
    <xf numFmtId="0" fontId="5" fillId="7" borderId="2" applyNumberFormat="0" applyFont="0" applyAlignment="0" applyProtection="0"/>
    <xf numFmtId="0" fontId="12" fillId="6" borderId="3" applyNumberFormat="0" applyAlignment="0" applyProtection="0"/>
    <xf numFmtId="0" fontId="9" fillId="8" borderId="0" applyNumberFormat="0" applyBorder="0" applyAlignment="0" applyProtection="0"/>
  </cellStyleXfs>
  <cellXfs count="96">
    <xf numFmtId="0" fontId="0" fillId="0" borderId="0" xfId="0" applyFont="1"/>
    <xf numFmtId="0" fontId="15" fillId="10" borderId="8" xfId="9" applyFill="1" applyBorder="1" applyAlignment="1">
      <alignment horizontal="center"/>
    </xf>
    <xf numFmtId="0" fontId="15" fillId="10" borderId="7" xfId="9" applyFill="1" applyBorder="1" applyAlignment="1">
      <alignment horizontal="center"/>
    </xf>
    <xf numFmtId="0" fontId="15" fillId="9" borderId="12" xfId="6" applyFill="1" applyBorder="1" applyAlignment="1">
      <alignment horizontal="center" vertical="center"/>
    </xf>
    <xf numFmtId="0" fontId="15" fillId="9" borderId="6" xfId="6" applyFill="1" applyBorder="1" applyAlignment="1">
      <alignment horizontal="center" vertical="center"/>
    </xf>
    <xf numFmtId="0" fontId="15" fillId="9" borderId="10" xfId="6" applyFill="1" applyBorder="1" applyAlignment="1">
      <alignment horizontal="center" vertical="center"/>
    </xf>
    <xf numFmtId="0" fontId="15" fillId="9" borderId="9" xfId="6" applyFill="1" applyBorder="1" applyAlignment="1">
      <alignment horizontal="center" vertical="center"/>
    </xf>
    <xf numFmtId="0" fontId="15" fillId="9" borderId="5" xfId="6" applyFill="1" applyBorder="1" applyAlignment="1">
      <alignment horizontal="center" vertical="center"/>
    </xf>
    <xf numFmtId="0" fontId="15" fillId="9" borderId="4" xfId="6" applyFill="1" applyBorder="1" applyAlignment="1">
      <alignment horizontal="center" vertical="center"/>
    </xf>
    <xf numFmtId="0" fontId="1" fillId="0" borderId="0" xfId="0" applyFont="1"/>
    <xf numFmtId="0" fontId="16" fillId="0" borderId="42" xfId="0" applyFont="1" applyBorder="1" applyAlignment="1"/>
    <xf numFmtId="0" fontId="2" fillId="0" borderId="0" xfId="0" applyFont="1" applyAlignment="1">
      <alignment horizontal="left"/>
    </xf>
    <xf numFmtId="0" fontId="15" fillId="9" borderId="7" xfId="6" applyFill="1" applyBorder="1" applyAlignment="1">
      <alignment horizontal="center"/>
    </xf>
    <xf numFmtId="0" fontId="15" fillId="9" borderId="8" xfId="6" applyFill="1" applyBorder="1" applyAlignment="1">
      <alignment horizontal="center"/>
    </xf>
    <xf numFmtId="0" fontId="15" fillId="3" borderId="7" xfId="7" applyBorder="1" applyAlignment="1">
      <alignment horizontal="center"/>
    </xf>
    <xf numFmtId="0" fontId="15" fillId="3" borderId="8" xfId="7" applyBorder="1" applyAlignment="1">
      <alignment horizontal="center"/>
    </xf>
    <xf numFmtId="0" fontId="15" fillId="4" borderId="7" xfId="8" applyBorder="1" applyAlignment="1">
      <alignment horizontal="center"/>
    </xf>
    <xf numFmtId="0" fontId="15" fillId="4" borderId="8" xfId="8" applyBorder="1" applyAlignment="1">
      <alignment horizontal="center"/>
    </xf>
    <xf numFmtId="0" fontId="15" fillId="10" borderId="7" xfId="9" applyFill="1" applyBorder="1" applyAlignment="1">
      <alignment horizontal="center"/>
    </xf>
    <xf numFmtId="0" fontId="15" fillId="10" borderId="8" xfId="9" applyFill="1" applyBorder="1" applyAlignment="1">
      <alignment horizontal="center"/>
    </xf>
    <xf numFmtId="0" fontId="5" fillId="0" borderId="0" xfId="0" applyFont="1" applyBorder="1"/>
    <xf numFmtId="0" fontId="5" fillId="0" borderId="11" xfId="0" applyFont="1" applyBorder="1"/>
    <xf numFmtId="0" fontId="10" fillId="6" borderId="13" xfId="10" applyFont="1" applyBorder="1"/>
    <xf numFmtId="0" fontId="10" fillId="6" borderId="14" xfId="10" applyFont="1" applyBorder="1"/>
    <xf numFmtId="0" fontId="13" fillId="7" borderId="15" xfId="11" applyFont="1" applyBorder="1"/>
    <xf numFmtId="0" fontId="11" fillId="6" borderId="16" xfId="12" applyFont="1" applyBorder="1"/>
    <xf numFmtId="0" fontId="11" fillId="6" borderId="17" xfId="12" applyFont="1" applyBorder="1"/>
    <xf numFmtId="3" fontId="11" fillId="6" borderId="18" xfId="12" applyNumberFormat="1" applyFont="1" applyBorder="1"/>
    <xf numFmtId="3" fontId="11" fillId="6" borderId="19" xfId="12" applyNumberFormat="1" applyFont="1" applyBorder="1"/>
    <xf numFmtId="3" fontId="11" fillId="6" borderId="20" xfId="12" applyNumberFormat="1" applyFont="1" applyBorder="1"/>
    <xf numFmtId="0" fontId="10" fillId="6" borderId="21" xfId="10" applyFont="1" applyBorder="1"/>
    <xf numFmtId="0" fontId="10" fillId="6" borderId="22" xfId="10" applyFont="1" applyBorder="1"/>
    <xf numFmtId="0" fontId="11" fillId="6" borderId="23" xfId="12" applyFont="1" applyBorder="1"/>
    <xf numFmtId="3" fontId="11" fillId="6" borderId="24" xfId="12" applyNumberFormat="1" applyFont="1" applyBorder="1"/>
    <xf numFmtId="3" fontId="11" fillId="6" borderId="25" xfId="12" applyNumberFormat="1" applyFont="1" applyBorder="1"/>
    <xf numFmtId="3" fontId="11" fillId="6" borderId="26" xfId="12" applyNumberFormat="1" applyFont="1" applyBorder="1"/>
    <xf numFmtId="0" fontId="8" fillId="6" borderId="16" xfId="12" applyFont="1" applyBorder="1"/>
    <xf numFmtId="0" fontId="8" fillId="6" borderId="17" xfId="12" applyFont="1" applyBorder="1"/>
    <xf numFmtId="4" fontId="8" fillId="6" borderId="18" xfId="12" applyNumberFormat="1" applyFont="1" applyBorder="1"/>
    <xf numFmtId="4" fontId="8" fillId="6" borderId="19" xfId="12" applyNumberFormat="1" applyFont="1" applyBorder="1"/>
    <xf numFmtId="4" fontId="8" fillId="6" borderId="20" xfId="12" applyNumberFormat="1" applyFont="1" applyBorder="1"/>
    <xf numFmtId="0" fontId="8" fillId="6" borderId="27" xfId="12" applyFont="1" applyBorder="1"/>
    <xf numFmtId="4" fontId="8" fillId="6" borderId="28" xfId="12" applyNumberFormat="1" applyFont="1" applyBorder="1"/>
    <xf numFmtId="4" fontId="8" fillId="6" borderId="3" xfId="12" applyNumberFormat="1" applyFont="1"/>
    <xf numFmtId="4" fontId="8" fillId="6" borderId="29" xfId="12" applyNumberFormat="1" applyFont="1" applyBorder="1"/>
    <xf numFmtId="0" fontId="10" fillId="6" borderId="30" xfId="10" applyFont="1" applyBorder="1"/>
    <xf numFmtId="0" fontId="10" fillId="6" borderId="31" xfId="10" applyFont="1" applyBorder="1"/>
    <xf numFmtId="14" fontId="10" fillId="6" borderId="30" xfId="10" applyNumberFormat="1" applyFont="1" applyBorder="1"/>
    <xf numFmtId="0" fontId="10" fillId="6" borderId="32" xfId="10" applyFont="1" applyBorder="1"/>
    <xf numFmtId="0" fontId="10" fillId="6" borderId="33" xfId="10" applyFont="1" applyBorder="1"/>
    <xf numFmtId="0" fontId="10" fillId="6" borderId="34" xfId="10" applyFont="1" applyBorder="1"/>
    <xf numFmtId="0" fontId="8" fillId="6" borderId="35" xfId="12" applyFont="1" applyBorder="1"/>
    <xf numFmtId="0" fontId="8" fillId="6" borderId="23" xfId="12" applyFont="1" applyBorder="1"/>
    <xf numFmtId="4" fontId="8" fillId="6" borderId="24" xfId="12" applyNumberFormat="1" applyFont="1" applyBorder="1"/>
    <xf numFmtId="4" fontId="8" fillId="6" borderId="25" xfId="12" applyNumberFormat="1" applyFont="1" applyBorder="1"/>
    <xf numFmtId="4" fontId="8" fillId="6" borderId="26" xfId="12" applyNumberFormat="1" applyFont="1" applyBorder="1"/>
    <xf numFmtId="0" fontId="5" fillId="0" borderId="0" xfId="0" applyFont="1"/>
    <xf numFmtId="4" fontId="9" fillId="8" borderId="28" xfId="13" applyNumberFormat="1" applyFont="1" applyBorder="1"/>
    <xf numFmtId="4" fontId="9" fillId="8" borderId="3" xfId="13" applyNumberFormat="1" applyFont="1" applyBorder="1"/>
    <xf numFmtId="4" fontId="9" fillId="8" borderId="29" xfId="13" applyNumberFormat="1" applyFont="1" applyBorder="1"/>
    <xf numFmtId="0" fontId="8" fillId="6" borderId="36" xfId="12" applyFont="1" applyBorder="1"/>
    <xf numFmtId="0" fontId="7" fillId="6" borderId="36" xfId="12" applyFont="1" applyBorder="1"/>
    <xf numFmtId="4" fontId="7" fillId="6" borderId="37" xfId="12" applyNumberFormat="1" applyFont="1" applyBorder="1"/>
    <xf numFmtId="4" fontId="7" fillId="6" borderId="38" xfId="12" applyNumberFormat="1" applyFont="1" applyBorder="1"/>
    <xf numFmtId="4" fontId="7" fillId="6" borderId="39" xfId="12" applyNumberFormat="1" applyFont="1" applyBorder="1"/>
    <xf numFmtId="0" fontId="6" fillId="6" borderId="16" xfId="12" applyFont="1" applyBorder="1"/>
    <xf numFmtId="0" fontId="6" fillId="6" borderId="17" xfId="12" applyFont="1" applyBorder="1"/>
    <xf numFmtId="4" fontId="6" fillId="6" borderId="18" xfId="12" applyNumberFormat="1" applyFont="1" applyBorder="1"/>
    <xf numFmtId="4" fontId="6" fillId="6" borderId="19" xfId="12" applyNumberFormat="1" applyFont="1" applyBorder="1"/>
    <xf numFmtId="4" fontId="6" fillId="6" borderId="20" xfId="12" applyNumberFormat="1" applyFont="1" applyBorder="1"/>
    <xf numFmtId="0" fontId="6" fillId="6" borderId="27" xfId="12" applyFont="1" applyBorder="1" applyAlignment="1">
      <alignment horizontal="left" indent="1"/>
    </xf>
    <xf numFmtId="4" fontId="6" fillId="6" borderId="28" xfId="12" applyNumberFormat="1" applyFont="1" applyBorder="1"/>
    <xf numFmtId="4" fontId="6" fillId="6" borderId="3" xfId="12" applyNumberFormat="1" applyFont="1"/>
    <xf numFmtId="4" fontId="6" fillId="6" borderId="29" xfId="12" applyNumberFormat="1" applyFont="1" applyBorder="1"/>
    <xf numFmtId="0" fontId="6" fillId="6" borderId="27" xfId="12" applyFont="1" applyBorder="1"/>
    <xf numFmtId="0" fontId="6" fillId="6" borderId="27" xfId="12" applyFont="1" applyBorder="1" applyAlignment="1">
      <alignment wrapText="1"/>
    </xf>
    <xf numFmtId="0" fontId="6" fillId="6" borderId="23" xfId="12" applyFont="1" applyBorder="1"/>
    <xf numFmtId="4" fontId="6" fillId="6" borderId="24" xfId="12" applyNumberFormat="1" applyFont="1" applyBorder="1"/>
    <xf numFmtId="4" fontId="6" fillId="6" borderId="25" xfId="12" applyNumberFormat="1" applyFont="1" applyBorder="1"/>
    <xf numFmtId="4" fontId="6" fillId="6" borderId="26" xfId="12" applyNumberFormat="1" applyFont="1" applyBorder="1"/>
    <xf numFmtId="0" fontId="5" fillId="0" borderId="40" xfId="0" applyFont="1" applyBorder="1"/>
    <xf numFmtId="0" fontId="2" fillId="11" borderId="41" xfId="0" applyFont="1" applyFill="1" applyBorder="1"/>
    <xf numFmtId="0" fontId="4" fillId="12" borderId="41" xfId="0" applyFont="1" applyFill="1" applyBorder="1" applyAlignment="1">
      <alignment horizontal="center"/>
    </xf>
    <xf numFmtId="0" fontId="4" fillId="12" borderId="41" xfId="0" applyFont="1" applyFill="1" applyBorder="1" applyAlignment="1">
      <alignment vertical="center"/>
    </xf>
    <xf numFmtId="0" fontId="3" fillId="13" borderId="41" xfId="0" applyFont="1" applyFill="1" applyBorder="1" applyAlignment="1">
      <alignment horizontal="center"/>
    </xf>
    <xf numFmtId="0" fontId="3" fillId="14" borderId="41" xfId="0" applyFont="1" applyFill="1" applyBorder="1" applyAlignment="1">
      <alignment vertical="center"/>
    </xf>
    <xf numFmtId="4" fontId="3" fillId="14" borderId="41" xfId="0" applyNumberFormat="1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vertical="center" wrapText="1"/>
    </xf>
    <xf numFmtId="10" fontId="3" fillId="13" borderId="41" xfId="0" applyNumberFormat="1" applyFont="1" applyFill="1" applyBorder="1" applyAlignment="1">
      <alignment horizontal="center" vertical="center"/>
    </xf>
    <xf numFmtId="0" fontId="1" fillId="0" borderId="0" xfId="0" applyFont="1"/>
    <xf numFmtId="0" fontId="15" fillId="3" borderId="7" xfId="7" applyBorder="1" applyAlignment="1">
      <alignment horizontal="center"/>
    </xf>
    <xf numFmtId="0" fontId="15" fillId="3" borderId="8" xfId="7" applyBorder="1" applyAlignment="1">
      <alignment horizontal="center"/>
    </xf>
    <xf numFmtId="0" fontId="15" fillId="4" borderId="7" xfId="8" applyBorder="1" applyAlignment="1">
      <alignment horizontal="center"/>
    </xf>
    <xf numFmtId="0" fontId="15" fillId="4" borderId="8" xfId="8" applyBorder="1" applyAlignment="1">
      <alignment horizontal="center"/>
    </xf>
    <xf numFmtId="0" fontId="15" fillId="9" borderId="7" xfId="6" applyFill="1" applyBorder="1" applyAlignment="1">
      <alignment horizontal="center"/>
    </xf>
    <xf numFmtId="0" fontId="15" fillId="9" borderId="8" xfId="6" applyFill="1" applyBorder="1" applyAlignment="1">
      <alignment horizontal="center"/>
    </xf>
  </cellXfs>
  <cellStyles count="14">
    <cellStyle name="Cálculo" xfId="12" xr:uid="{00000000-0005-0000-0000-00000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Énfasis1" xfId="7" xr:uid="{00000000-0005-0000-0000-000007000000}"/>
    <cellStyle name="Énfasis3" xfId="9" xr:uid="{00000000-0005-0000-0000-000009000000}"/>
    <cellStyle name="Énfasis4" xfId="6" xr:uid="{00000000-0005-0000-0000-000006000000}"/>
    <cellStyle name="Énfasis6" xfId="8" xr:uid="{00000000-0005-0000-0000-000008000000}"/>
    <cellStyle name="Incorrecto" xfId="13" xr:uid="{00000000-0005-0000-0000-00000D000000}"/>
    <cellStyle name="Normal" xfId="0" builtinId="0"/>
    <cellStyle name="Notas" xfId="11" xr:uid="{00000000-0005-0000-0000-00000B000000}"/>
    <cellStyle name="Percent" xfId="1" xr:uid="{00000000-0005-0000-0000-000001000000}"/>
    <cellStyle name="Salida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1568450</xdr:colOff>
      <xdr:row>0</xdr:row>
      <xdr:rowOff>390525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4375" y="161925"/>
          <a:ext cx="663892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Endeudamiento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workbookViewId="0">
      <selection activeCell="D16" sqref="D16"/>
    </sheetView>
  </sheetViews>
  <sheetFormatPr baseColWidth="10" defaultColWidth="9.19921875" defaultRowHeight="12.75" customHeight="1" x14ac:dyDescent="0.2"/>
  <cols>
    <col min="1" max="1" width="10.796875"/>
    <col min="2" max="2" width="51.19921875" style="89" customWidth="1"/>
    <col min="3" max="5" width="24.796875" style="89" customWidth="1"/>
    <col min="6" max="6" width="13" style="89" bestFit="1" customWidth="1"/>
    <col min="7" max="7" width="9.19921875" style="89" customWidth="1"/>
    <col min="8" max="16384" width="9.19921875" style="89"/>
  </cols>
  <sheetData>
    <row r="1" spans="2:6" ht="40" customHeight="1" x14ac:dyDescent="0.2">
      <c r="B1" s="10" t="s">
        <v>43</v>
      </c>
      <c r="C1" s="9"/>
      <c r="D1" s="9"/>
      <c r="E1" s="9"/>
      <c r="F1"/>
    </row>
    <row r="2" spans="2:6" ht="15" customHeight="1" x14ac:dyDescent="0.2">
      <c r="B2" s="81"/>
      <c r="C2" s="82">
        <f>Ctxt.ML.Anio3</f>
        <v>2017</v>
      </c>
      <c r="D2" s="82">
        <f>Ctxt.ML.Anio2</f>
        <v>2018</v>
      </c>
      <c r="E2" s="82">
        <f>Ctxt.ML.Anio1</f>
        <v>2019</v>
      </c>
      <c r="F2" s="82">
        <v>2020</v>
      </c>
    </row>
    <row r="3" spans="2:6" ht="15" customHeight="1" x14ac:dyDescent="0.2">
      <c r="B3" s="83" t="s">
        <v>0</v>
      </c>
      <c r="C3" s="84" t="s">
        <v>1</v>
      </c>
      <c r="D3" s="84" t="s">
        <v>1</v>
      </c>
      <c r="E3" s="84" t="s">
        <v>1</v>
      </c>
      <c r="F3" s="84" t="s">
        <v>1</v>
      </c>
    </row>
    <row r="4" spans="2:6" ht="15" customHeight="1" x14ac:dyDescent="0.2">
      <c r="B4" s="85" t="s">
        <v>2</v>
      </c>
      <c r="C4" s="86">
        <f>Deuda.Mun.Anio3</f>
        <v>16717307.58</v>
      </c>
      <c r="D4" s="86">
        <f>Deuda.Mun.Anio2</f>
        <v>10100020.640000001</v>
      </c>
      <c r="E4" s="86">
        <f>Deuda.Mun.Anio1</f>
        <v>8180066.9800000004</v>
      </c>
      <c r="F4" s="86">
        <f>Deuda.Mun.Anio1</f>
        <v>8180066.9800000004</v>
      </c>
    </row>
    <row r="5" spans="2:6" ht="15" customHeight="1" x14ac:dyDescent="0.2">
      <c r="B5" s="87" t="s">
        <v>3</v>
      </c>
      <c r="C5" s="88">
        <v>0.4918466047782305</v>
      </c>
      <c r="D5" s="88">
        <v>0.30574815078250561</v>
      </c>
      <c r="E5" s="88">
        <v>0.24080641850722986</v>
      </c>
      <c r="F5" s="88">
        <v>0.24080641850722986</v>
      </c>
    </row>
    <row r="6" spans="2:6" ht="15" customHeight="1" x14ac:dyDescent="0.2">
      <c r="F6"/>
    </row>
    <row r="7" spans="2:6" ht="15" customHeight="1" x14ac:dyDescent="0.2">
      <c r="F7"/>
    </row>
    <row r="8" spans="2:6" ht="12.75" customHeight="1" x14ac:dyDescent="0.2">
      <c r="F8"/>
    </row>
    <row r="9" spans="2:6" ht="12.75" customHeight="1" x14ac:dyDescent="0.2">
      <c r="F9"/>
    </row>
    <row r="10" spans="2:6" ht="12.75" customHeight="1" x14ac:dyDescent="0.2">
      <c r="F10"/>
    </row>
    <row r="11" spans="2:6" ht="12.75" customHeight="1" x14ac:dyDescent="0.2">
      <c r="F11"/>
    </row>
    <row r="12" spans="2:6" ht="12.75" customHeight="1" x14ac:dyDescent="0.2">
      <c r="F12"/>
    </row>
    <row r="13" spans="2:6" ht="12.75" customHeight="1" x14ac:dyDescent="0.2">
      <c r="F13"/>
    </row>
    <row r="14" spans="2:6" ht="12.75" customHeight="1" x14ac:dyDescent="0.2">
      <c r="F14"/>
    </row>
    <row r="15" spans="2:6" ht="12.75" customHeight="1" x14ac:dyDescent="0.2">
      <c r="F15"/>
    </row>
    <row r="16" spans="2:6" ht="12.75" customHeight="1" x14ac:dyDescent="0.2">
      <c r="F16"/>
    </row>
    <row r="17" spans="2:6" ht="12.75" customHeight="1" x14ac:dyDescent="0.2">
      <c r="F17"/>
    </row>
    <row r="18" spans="2:6" ht="12.75" customHeight="1" x14ac:dyDescent="0.2">
      <c r="F18"/>
    </row>
    <row r="19" spans="2:6" ht="12.75" customHeight="1" x14ac:dyDescent="0.2">
      <c r="F19"/>
    </row>
    <row r="20" spans="2:6" ht="12.75" customHeight="1" x14ac:dyDescent="0.2">
      <c r="F20"/>
    </row>
    <row r="21" spans="2:6" ht="15" customHeight="1" x14ac:dyDescent="0.2">
      <c r="B21" s="11" t="s">
        <v>4</v>
      </c>
      <c r="C21" s="11"/>
      <c r="D21" s="11"/>
      <c r="E21" s="11"/>
      <c r="F21"/>
    </row>
  </sheetData>
  <mergeCells count="2">
    <mergeCell ref="B21:E21"/>
    <mergeCell ref="B1:E1"/>
  </mergeCells>
  <printOptions horizontalCentered="1"/>
  <pageMargins left="0" right="0" top="0.39370078740157499" bottom="0.31496063461453899" header="0.31496063461453899" footer="0.31496063461453899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3984375" defaultRowHeight="15" customHeight="1" x14ac:dyDescent="0.2"/>
  <cols>
    <col min="1" max="1" width="21" style="56" bestFit="1" customWidth="1"/>
    <col min="2" max="2" width="24.796875" style="56" bestFit="1" customWidth="1"/>
    <col min="3" max="3" width="4.796875" style="56" customWidth="1"/>
    <col min="4" max="4" width="19.3984375" style="56" bestFit="1" customWidth="1"/>
    <col min="5" max="5" width="14.3984375" style="56" customWidth="1"/>
    <col min="6" max="6" width="51.796875" style="80" bestFit="1" customWidth="1"/>
    <col min="7" max="7" width="13.796875" style="56" bestFit="1" customWidth="1"/>
    <col min="8" max="9" width="15.19921875" style="56" bestFit="1" customWidth="1"/>
    <col min="10" max="10" width="14.3984375" style="56" bestFit="1" customWidth="1"/>
    <col min="11" max="12" width="15.19921875" style="56" bestFit="1" customWidth="1"/>
    <col min="13" max="14" width="16.3984375" style="56" bestFit="1" customWidth="1"/>
    <col min="15" max="15" width="15.3984375" style="56" bestFit="1" customWidth="1"/>
    <col min="16" max="18" width="16.59765625" style="56" bestFit="1" customWidth="1"/>
    <col min="19" max="20" width="11.3984375" style="56" customWidth="1"/>
    <col min="21" max="21" width="25.3984375" style="56" bestFit="1" customWidth="1"/>
    <col min="22" max="22" width="11.3984375" style="56" customWidth="1"/>
    <col min="23" max="16384" width="11.3984375" style="56"/>
  </cols>
  <sheetData>
    <row r="1" spans="1:21" ht="16" thickBot="1" x14ac:dyDescent="0.25">
      <c r="A1" s="8" t="s">
        <v>5</v>
      </c>
      <c r="B1" s="7"/>
      <c r="E1" s="4" t="s">
        <v>6</v>
      </c>
      <c r="F1" s="4" t="s">
        <v>7</v>
      </c>
      <c r="G1" s="94" t="s">
        <v>8</v>
      </c>
      <c r="H1" s="94"/>
      <c r="I1" s="95"/>
      <c r="J1" s="90" t="s">
        <v>9</v>
      </c>
      <c r="K1" s="90"/>
      <c r="L1" s="91"/>
      <c r="M1" s="92" t="s">
        <v>10</v>
      </c>
      <c r="N1" s="92"/>
      <c r="O1" s="93"/>
      <c r="P1" s="2" t="s">
        <v>11</v>
      </c>
      <c r="Q1" s="2"/>
      <c r="R1" s="1"/>
    </row>
    <row r="2" spans="1:21" ht="16" thickBot="1" x14ac:dyDescent="0.25">
      <c r="A2" s="6"/>
      <c r="B2" s="5"/>
      <c r="C2" s="20"/>
      <c r="D2" s="21"/>
      <c r="E2" s="3"/>
      <c r="F2" s="3"/>
      <c r="G2" s="12">
        <f>Ctxt.ML.Anio3</f>
        <v>2017</v>
      </c>
      <c r="H2" s="12">
        <f>Ctxt.ML.Anio2</f>
        <v>2018</v>
      </c>
      <c r="I2" s="13">
        <f>Ctxt.ML.Anio1</f>
        <v>2019</v>
      </c>
      <c r="J2" s="14">
        <f>Ctxt.ML.Anio3</f>
        <v>2017</v>
      </c>
      <c r="K2" s="14">
        <f>Ctxt.ML.Anio2</f>
        <v>2018</v>
      </c>
      <c r="L2" s="15">
        <f>Ctxt.ML.Anio1</f>
        <v>2019</v>
      </c>
      <c r="M2" s="16">
        <f>Ctxt.ML.Anio3</f>
        <v>2017</v>
      </c>
      <c r="N2" s="16">
        <f>Ctxt.ML.Anio2</f>
        <v>2018</v>
      </c>
      <c r="O2" s="17">
        <f>Ctxt.ML.Anio1</f>
        <v>2019</v>
      </c>
      <c r="P2" s="18">
        <f>Ctxt.ML.Anio3</f>
        <v>2017</v>
      </c>
      <c r="Q2" s="18">
        <f>Ctxt.ML.Anio2</f>
        <v>2018</v>
      </c>
      <c r="R2" s="19">
        <f>Ctxt.ML.Anio1</f>
        <v>2019</v>
      </c>
    </row>
    <row r="3" spans="1:21" ht="16" thickBot="1" x14ac:dyDescent="0.25">
      <c r="A3" s="22" t="s">
        <v>12</v>
      </c>
      <c r="B3" s="23" t="s">
        <v>48</v>
      </c>
      <c r="D3" s="24" t="s">
        <v>13</v>
      </c>
      <c r="E3" s="25"/>
      <c r="F3" s="26" t="s">
        <v>14</v>
      </c>
      <c r="G3" s="27">
        <v>35198</v>
      </c>
      <c r="H3" s="28">
        <v>35614</v>
      </c>
      <c r="I3" s="29">
        <v>35676</v>
      </c>
      <c r="J3" s="27">
        <v>1428150</v>
      </c>
      <c r="K3" s="28">
        <v>1416305</v>
      </c>
      <c r="L3" s="29">
        <v>1477095</v>
      </c>
      <c r="M3" s="27">
        <v>7342337</v>
      </c>
      <c r="N3" s="28">
        <v>7308073</v>
      </c>
      <c r="O3" s="29">
        <v>7451251</v>
      </c>
      <c r="P3" s="27">
        <v>44345268</v>
      </c>
      <c r="Q3" s="28">
        <v>44473303</v>
      </c>
      <c r="R3" s="29">
        <v>44978605</v>
      </c>
    </row>
    <row r="4" spans="1:21" ht="16" thickBot="1" x14ac:dyDescent="0.25">
      <c r="A4" s="30" t="s">
        <v>15</v>
      </c>
      <c r="B4" s="31" t="s">
        <v>44</v>
      </c>
      <c r="E4" s="32"/>
      <c r="F4" s="32" t="s">
        <v>17</v>
      </c>
      <c r="G4" s="33">
        <v>21274</v>
      </c>
      <c r="H4" s="34">
        <v>21274</v>
      </c>
      <c r="I4" s="35">
        <v>21274</v>
      </c>
      <c r="J4" s="33">
        <v>770612</v>
      </c>
      <c r="K4" s="34">
        <v>758960</v>
      </c>
      <c r="L4" s="35">
        <v>796141</v>
      </c>
      <c r="M4" s="33">
        <v>4072764</v>
      </c>
      <c r="N4" s="34">
        <v>4046917</v>
      </c>
      <c r="O4" s="35">
        <v>4094506</v>
      </c>
      <c r="P4" s="33">
        <v>25030949</v>
      </c>
      <c r="Q4" s="34">
        <v>24997414</v>
      </c>
      <c r="R4" s="35">
        <v>25124631</v>
      </c>
    </row>
    <row r="5" spans="1:21" ht="16" thickBot="1" x14ac:dyDescent="0.25">
      <c r="A5" s="30" t="s">
        <v>18</v>
      </c>
      <c r="B5" s="31" t="s">
        <v>43</v>
      </c>
      <c r="D5" s="24" t="s">
        <v>20</v>
      </c>
      <c r="E5" s="36" t="s">
        <v>38</v>
      </c>
      <c r="F5" s="37" t="s">
        <v>52</v>
      </c>
      <c r="G5" s="38">
        <v>19993939.440000001</v>
      </c>
      <c r="H5" s="39">
        <v>18117500.68</v>
      </c>
      <c r="I5" s="40">
        <v>19104335.32</v>
      </c>
      <c r="J5" s="38">
        <v>586948178.25</v>
      </c>
      <c r="K5" s="39">
        <v>581204453.63999999</v>
      </c>
      <c r="L5" s="40">
        <v>617744180.26999998</v>
      </c>
      <c r="M5" s="38">
        <v>3137063203.02</v>
      </c>
      <c r="N5" s="39">
        <v>3133888423.0599999</v>
      </c>
      <c r="O5" s="40">
        <v>3199366427.96</v>
      </c>
      <c r="P5" s="38">
        <v>20645088067.41</v>
      </c>
      <c r="Q5" s="39">
        <v>20765904046.580002</v>
      </c>
      <c r="R5" s="40">
        <v>20921772816.82</v>
      </c>
    </row>
    <row r="6" spans="1:21" x14ac:dyDescent="0.2">
      <c r="A6" s="30" t="s">
        <v>23</v>
      </c>
      <c r="B6" s="31">
        <v>2019</v>
      </c>
      <c r="E6" s="36" t="s">
        <v>34</v>
      </c>
      <c r="F6" s="37" t="s">
        <v>51</v>
      </c>
      <c r="G6" s="38">
        <v>393188.26</v>
      </c>
      <c r="H6" s="39">
        <v>464996.67</v>
      </c>
      <c r="I6" s="40">
        <v>292794.11</v>
      </c>
      <c r="J6" s="38">
        <v>34055386.719999999</v>
      </c>
      <c r="K6" s="39">
        <v>39594072.869999997</v>
      </c>
      <c r="L6" s="40">
        <v>40645131.479999997</v>
      </c>
      <c r="M6" s="38">
        <v>182063446.97999999</v>
      </c>
      <c r="N6" s="39">
        <v>229648619.31999999</v>
      </c>
      <c r="O6" s="40">
        <v>235485381.69999999</v>
      </c>
      <c r="P6" s="38">
        <v>1701083060.6099999</v>
      </c>
      <c r="Q6" s="39">
        <v>2024598847.99</v>
      </c>
      <c r="R6" s="40">
        <v>2048527930.51</v>
      </c>
    </row>
    <row r="7" spans="1:21" x14ac:dyDescent="0.2">
      <c r="A7" s="30" t="s">
        <v>26</v>
      </c>
      <c r="B7" s="31">
        <v>2018</v>
      </c>
      <c r="E7" s="36" t="s">
        <v>31</v>
      </c>
      <c r="F7" s="41" t="s">
        <v>46</v>
      </c>
      <c r="G7" s="42">
        <v>3793879.88</v>
      </c>
      <c r="H7" s="43">
        <v>4597279.3899999997</v>
      </c>
      <c r="I7" s="44">
        <v>4834065.59</v>
      </c>
      <c r="J7" s="42">
        <v>229689568.88999999</v>
      </c>
      <c r="K7" s="43">
        <v>219518600.46000001</v>
      </c>
      <c r="L7" s="44">
        <v>232252018.94999999</v>
      </c>
      <c r="M7" s="42">
        <v>1401255467.9100001</v>
      </c>
      <c r="N7" s="43">
        <v>1426589371.6400001</v>
      </c>
      <c r="O7" s="44">
        <v>1464780869.02</v>
      </c>
      <c r="P7" s="42">
        <v>8145885941.7200003</v>
      </c>
      <c r="Q7" s="43">
        <v>8308470488.1300001</v>
      </c>
      <c r="R7" s="44">
        <v>8403405876.04</v>
      </c>
    </row>
    <row r="8" spans="1:21" x14ac:dyDescent="0.2">
      <c r="A8" s="30" t="s">
        <v>29</v>
      </c>
      <c r="B8" s="31">
        <v>2017</v>
      </c>
      <c r="E8" s="36" t="s">
        <v>28</v>
      </c>
      <c r="F8" s="41" t="s">
        <v>27</v>
      </c>
      <c r="G8" s="42">
        <v>9477210.1300000008</v>
      </c>
      <c r="H8" s="43">
        <v>9226257.3399999999</v>
      </c>
      <c r="I8" s="44">
        <v>9125194.5899999999</v>
      </c>
      <c r="J8" s="42">
        <v>355860222.67000002</v>
      </c>
      <c r="K8" s="43">
        <v>354711635.94</v>
      </c>
      <c r="L8" s="44">
        <v>374373580.20999998</v>
      </c>
      <c r="M8" s="42">
        <v>2527002241.9400001</v>
      </c>
      <c r="N8" s="43">
        <v>2579367441.9400001</v>
      </c>
      <c r="O8" s="44">
        <v>2707196247.5999999</v>
      </c>
      <c r="P8" s="42">
        <v>16464626569.32</v>
      </c>
      <c r="Q8" s="43">
        <v>16818289398.52</v>
      </c>
      <c r="R8" s="44">
        <v>17483545921.080002</v>
      </c>
    </row>
    <row r="9" spans="1:21" x14ac:dyDescent="0.2">
      <c r="A9" s="30" t="s">
        <v>32</v>
      </c>
      <c r="B9" s="31" t="s">
        <v>41</v>
      </c>
      <c r="E9" s="36" t="s">
        <v>25</v>
      </c>
      <c r="F9" s="41" t="s">
        <v>16</v>
      </c>
      <c r="G9" s="42">
        <v>330646.74</v>
      </c>
      <c r="H9" s="43">
        <v>627757.34</v>
      </c>
      <c r="I9" s="44">
        <v>613082.76</v>
      </c>
      <c r="J9" s="42">
        <v>18509458.43</v>
      </c>
      <c r="K9" s="43">
        <v>21763975.890000001</v>
      </c>
      <c r="L9" s="44">
        <v>20932016.579999998</v>
      </c>
      <c r="M9" s="42">
        <v>103197155.86</v>
      </c>
      <c r="N9" s="43">
        <v>100423111.66</v>
      </c>
      <c r="O9" s="44">
        <v>127315258.04000001</v>
      </c>
      <c r="P9" s="42">
        <v>856761371.59000003</v>
      </c>
      <c r="Q9" s="43">
        <v>804737932.95000005</v>
      </c>
      <c r="R9" s="44">
        <v>907416907.11000001</v>
      </c>
    </row>
    <row r="10" spans="1:21" x14ac:dyDescent="0.2">
      <c r="A10" s="30" t="s">
        <v>35</v>
      </c>
      <c r="B10" s="45" t="s">
        <v>47</v>
      </c>
      <c r="E10" s="36" t="s">
        <v>22</v>
      </c>
      <c r="F10" s="41" t="s">
        <v>19</v>
      </c>
      <c r="G10" s="42">
        <v>30100</v>
      </c>
      <c r="H10" s="43">
        <v>8868</v>
      </c>
      <c r="I10" s="44">
        <v>0</v>
      </c>
      <c r="J10" s="42">
        <v>740075.93</v>
      </c>
      <c r="K10" s="43">
        <v>4801988.6399999997</v>
      </c>
      <c r="L10" s="44">
        <v>2810632.12</v>
      </c>
      <c r="M10" s="42">
        <v>33566168.960000001</v>
      </c>
      <c r="N10" s="43">
        <v>61071617.170000002</v>
      </c>
      <c r="O10" s="44">
        <v>30945499.68</v>
      </c>
      <c r="P10" s="42">
        <v>273575717.88999999</v>
      </c>
      <c r="Q10" s="43">
        <v>437291833.25999999</v>
      </c>
      <c r="R10" s="44">
        <v>336438564.14999998</v>
      </c>
    </row>
    <row r="11" spans="1:21" x14ac:dyDescent="0.2">
      <c r="A11" s="46" t="s">
        <v>39</v>
      </c>
      <c r="B11" s="47">
        <v>44195</v>
      </c>
      <c r="E11" s="36" t="s">
        <v>58</v>
      </c>
      <c r="F11" s="41" t="s">
        <v>36</v>
      </c>
      <c r="G11" s="42">
        <v>1015685.44</v>
      </c>
      <c r="H11" s="43">
        <v>1391168.3</v>
      </c>
      <c r="I11" s="44">
        <v>-19658.43</v>
      </c>
      <c r="J11" s="42">
        <v>15624285.75</v>
      </c>
      <c r="K11" s="43">
        <v>34068500.509999998</v>
      </c>
      <c r="L11" s="44">
        <v>33821124.909999996</v>
      </c>
      <c r="M11" s="42">
        <v>197404462.47999999</v>
      </c>
      <c r="N11" s="43">
        <v>265494893.21000001</v>
      </c>
      <c r="O11" s="44">
        <v>333365267.50999999</v>
      </c>
      <c r="P11" s="42">
        <v>1424690719.8199999</v>
      </c>
      <c r="Q11" s="43">
        <v>1876843312.6700001</v>
      </c>
      <c r="R11" s="44">
        <v>1960716568.24</v>
      </c>
    </row>
    <row r="12" spans="1:21" x14ac:dyDescent="0.2">
      <c r="A12" s="46" t="s">
        <v>42</v>
      </c>
      <c r="B12" s="48">
        <v>2011</v>
      </c>
      <c r="E12" s="36" t="s">
        <v>56</v>
      </c>
      <c r="F12" s="41" t="s">
        <v>77</v>
      </c>
      <c r="G12" s="42">
        <v>27684.54</v>
      </c>
      <c r="H12" s="43">
        <v>30000</v>
      </c>
      <c r="I12" s="44">
        <v>42643.48</v>
      </c>
      <c r="J12" s="42">
        <v>1796021.65</v>
      </c>
      <c r="K12" s="43">
        <v>2020876.72</v>
      </c>
      <c r="L12" s="44">
        <v>5049279.79</v>
      </c>
      <c r="M12" s="42">
        <v>15593181.91</v>
      </c>
      <c r="N12" s="43">
        <v>13784079.189999999</v>
      </c>
      <c r="O12" s="44">
        <v>12722649.23</v>
      </c>
      <c r="P12" s="42">
        <v>82883892.719999999</v>
      </c>
      <c r="Q12" s="43">
        <v>80932855.310000002</v>
      </c>
      <c r="R12" s="44">
        <v>70689384.590000004</v>
      </c>
    </row>
    <row r="13" spans="1:21" ht="16" thickBot="1" x14ac:dyDescent="0.25">
      <c r="A13" s="49" t="s">
        <v>45</v>
      </c>
      <c r="B13" s="50" t="s">
        <v>40</v>
      </c>
      <c r="E13" s="51" t="s">
        <v>54</v>
      </c>
      <c r="F13" s="52" t="s">
        <v>78</v>
      </c>
      <c r="G13" s="53">
        <v>0</v>
      </c>
      <c r="H13" s="54">
        <v>0</v>
      </c>
      <c r="I13" s="55">
        <v>0</v>
      </c>
      <c r="J13" s="53">
        <v>100543392.09</v>
      </c>
      <c r="K13" s="54">
        <v>45220229.890000001</v>
      </c>
      <c r="L13" s="55">
        <v>159543579.36000001</v>
      </c>
      <c r="M13" s="53">
        <v>336438337.39999998</v>
      </c>
      <c r="N13" s="54">
        <v>277054486.88999999</v>
      </c>
      <c r="O13" s="55">
        <v>590520372.24000001</v>
      </c>
      <c r="P13" s="53">
        <v>1582998707.0899999</v>
      </c>
      <c r="Q13" s="54">
        <v>1674776600.9100001</v>
      </c>
      <c r="R13" s="55">
        <v>2331103797.02</v>
      </c>
      <c r="U13" s="56" t="s">
        <v>49</v>
      </c>
    </row>
    <row r="14" spans="1:21" ht="16" thickBot="1" x14ac:dyDescent="0.25">
      <c r="D14" s="24" t="s">
        <v>50</v>
      </c>
      <c r="E14" s="36" t="s">
        <v>38</v>
      </c>
      <c r="F14" s="37" t="s">
        <v>37</v>
      </c>
      <c r="G14" s="38">
        <v>11626059.57</v>
      </c>
      <c r="H14" s="39">
        <v>13073434.810000001</v>
      </c>
      <c r="I14" s="40">
        <v>13525639.9</v>
      </c>
      <c r="J14" s="38">
        <v>446839208.5</v>
      </c>
      <c r="K14" s="39">
        <v>462367440.60000002</v>
      </c>
      <c r="L14" s="40">
        <v>502882283.10000002</v>
      </c>
      <c r="M14" s="38">
        <v>2719667668.9099998</v>
      </c>
      <c r="N14" s="39">
        <v>2774791148.9899998</v>
      </c>
      <c r="O14" s="40">
        <v>2975061289.8099999</v>
      </c>
      <c r="P14" s="38">
        <v>16247650176.4</v>
      </c>
      <c r="Q14" s="39">
        <v>16769370384.559999</v>
      </c>
      <c r="R14" s="40">
        <v>17820914992.5</v>
      </c>
    </row>
    <row r="15" spans="1:21" x14ac:dyDescent="0.2">
      <c r="E15" s="36" t="s">
        <v>34</v>
      </c>
      <c r="F15" s="41" t="s">
        <v>33</v>
      </c>
      <c r="G15" s="42">
        <v>10956075.710000001</v>
      </c>
      <c r="H15" s="43">
        <v>11565431.359999999</v>
      </c>
      <c r="I15" s="44">
        <v>12502609.85</v>
      </c>
      <c r="J15" s="42">
        <v>461133437.67000002</v>
      </c>
      <c r="K15" s="43">
        <v>470625582.67000002</v>
      </c>
      <c r="L15" s="44">
        <v>505030273.81</v>
      </c>
      <c r="M15" s="42">
        <v>2546932277.3899999</v>
      </c>
      <c r="N15" s="43">
        <v>2640499232.96</v>
      </c>
      <c r="O15" s="44">
        <v>2800851087.0500002</v>
      </c>
      <c r="P15" s="42">
        <v>16248983157.52</v>
      </c>
      <c r="Q15" s="43">
        <v>16754568884.049999</v>
      </c>
      <c r="R15" s="44">
        <v>17637003987.740002</v>
      </c>
    </row>
    <row r="16" spans="1:21" x14ac:dyDescent="0.2">
      <c r="E16" s="36" t="s">
        <v>31</v>
      </c>
      <c r="F16" s="41" t="s">
        <v>30</v>
      </c>
      <c r="G16" s="42">
        <v>269101.95</v>
      </c>
      <c r="H16" s="43">
        <v>202918.43</v>
      </c>
      <c r="I16" s="44">
        <v>402067.36</v>
      </c>
      <c r="J16" s="42">
        <v>18479636.43</v>
      </c>
      <c r="K16" s="43">
        <v>12954520.16</v>
      </c>
      <c r="L16" s="44">
        <v>9627358.9299999997</v>
      </c>
      <c r="M16" s="42">
        <v>87786613.819999993</v>
      </c>
      <c r="N16" s="43">
        <v>63617276.18</v>
      </c>
      <c r="O16" s="44">
        <v>53479391.509999998</v>
      </c>
      <c r="P16" s="42">
        <v>629631799.16999996</v>
      </c>
      <c r="Q16" s="43">
        <v>562017521.29999995</v>
      </c>
      <c r="R16" s="44">
        <v>522810265.30000001</v>
      </c>
    </row>
    <row r="17" spans="4:18" x14ac:dyDescent="0.2">
      <c r="E17" s="36" t="s">
        <v>28</v>
      </c>
      <c r="F17" s="41" t="s">
        <v>27</v>
      </c>
      <c r="G17" s="42">
        <v>1610571.91</v>
      </c>
      <c r="H17" s="43">
        <v>1964237.62</v>
      </c>
      <c r="I17" s="44">
        <v>1824636.14</v>
      </c>
      <c r="J17" s="42">
        <v>90979456.629999995</v>
      </c>
      <c r="K17" s="43">
        <v>99127376.540000007</v>
      </c>
      <c r="L17" s="44">
        <v>98231427.769999996</v>
      </c>
      <c r="M17" s="42">
        <v>519149201.56999999</v>
      </c>
      <c r="N17" s="43">
        <v>524199011.91000003</v>
      </c>
      <c r="O17" s="44">
        <v>529223940.02999997</v>
      </c>
      <c r="P17" s="42">
        <v>4610947142.4399996</v>
      </c>
      <c r="Q17" s="43">
        <v>4715464259.6499996</v>
      </c>
      <c r="R17" s="44">
        <v>4822598552.0600004</v>
      </c>
    </row>
    <row r="18" spans="4:18" x14ac:dyDescent="0.2">
      <c r="E18" s="36" t="s">
        <v>25</v>
      </c>
      <c r="F18" s="41" t="s">
        <v>24</v>
      </c>
      <c r="G18" s="57"/>
      <c r="H18" s="58"/>
      <c r="I18" s="59"/>
      <c r="J18" s="57"/>
      <c r="K18" s="58"/>
      <c r="L18" s="59"/>
      <c r="M18" s="57"/>
      <c r="N18" s="58"/>
      <c r="O18" s="59"/>
      <c r="P18" s="57"/>
      <c r="Q18" s="58"/>
      <c r="R18" s="59"/>
    </row>
    <row r="19" spans="4:18" x14ac:dyDescent="0.2">
      <c r="E19" s="36" t="s">
        <v>22</v>
      </c>
      <c r="F19" s="41" t="s">
        <v>21</v>
      </c>
      <c r="G19" s="42">
        <v>1163106.1299999999</v>
      </c>
      <c r="H19" s="43">
        <v>789918.43</v>
      </c>
      <c r="I19" s="44">
        <v>3820193.11</v>
      </c>
      <c r="J19" s="42">
        <v>76726672.409999996</v>
      </c>
      <c r="K19" s="43">
        <v>76051296.310000002</v>
      </c>
      <c r="L19" s="44">
        <v>108039741.41</v>
      </c>
      <c r="M19" s="42">
        <v>582800872.95000005</v>
      </c>
      <c r="N19" s="43">
        <v>756057805.78999996</v>
      </c>
      <c r="O19" s="44">
        <v>970382897.71000004</v>
      </c>
      <c r="P19" s="42">
        <v>4449644367.0200005</v>
      </c>
      <c r="Q19" s="43">
        <v>5312211149.5100002</v>
      </c>
      <c r="R19" s="44">
        <v>6046034597.1800003</v>
      </c>
    </row>
    <row r="20" spans="4:18" x14ac:dyDescent="0.2">
      <c r="E20" s="36" t="s">
        <v>58</v>
      </c>
      <c r="F20" s="41" t="s">
        <v>57</v>
      </c>
      <c r="G20" s="42">
        <v>18000</v>
      </c>
      <c r="H20" s="43">
        <v>18000</v>
      </c>
      <c r="I20" s="44">
        <v>18000</v>
      </c>
      <c r="J20" s="42">
        <v>3813640.29</v>
      </c>
      <c r="K20" s="43">
        <v>5321158.54</v>
      </c>
      <c r="L20" s="44">
        <v>3543053.74</v>
      </c>
      <c r="M20" s="42">
        <v>34139976.619999997</v>
      </c>
      <c r="N20" s="43">
        <v>67539758.430000007</v>
      </c>
      <c r="O20" s="44">
        <v>47462034.649999999</v>
      </c>
      <c r="P20" s="42">
        <v>572029578.95000005</v>
      </c>
      <c r="Q20" s="43">
        <v>775004463.39999998</v>
      </c>
      <c r="R20" s="44">
        <v>596667342.71000004</v>
      </c>
    </row>
    <row r="21" spans="4:18" x14ac:dyDescent="0.2">
      <c r="E21" s="36" t="s">
        <v>56</v>
      </c>
      <c r="F21" s="41" t="s">
        <v>55</v>
      </c>
      <c r="G21" s="42">
        <v>27684.54</v>
      </c>
      <c r="H21" s="43">
        <v>30000</v>
      </c>
      <c r="I21" s="44">
        <v>42643.48</v>
      </c>
      <c r="J21" s="42">
        <v>2529934.4700000002</v>
      </c>
      <c r="K21" s="43">
        <v>3951522.94</v>
      </c>
      <c r="L21" s="44">
        <v>10796501.74</v>
      </c>
      <c r="M21" s="42">
        <v>24945577.969999999</v>
      </c>
      <c r="N21" s="43">
        <v>12642647.34</v>
      </c>
      <c r="O21" s="44">
        <v>17516655.16</v>
      </c>
      <c r="P21" s="42">
        <v>161591450.56</v>
      </c>
      <c r="Q21" s="43">
        <v>160506893.15000001</v>
      </c>
      <c r="R21" s="44">
        <v>173395670.28999999</v>
      </c>
    </row>
    <row r="22" spans="4:18" ht="16" thickBot="1" x14ac:dyDescent="0.25">
      <c r="E22" s="52" t="s">
        <v>54</v>
      </c>
      <c r="F22" s="52" t="s">
        <v>53</v>
      </c>
      <c r="G22" s="53">
        <v>3505311.55</v>
      </c>
      <c r="H22" s="54">
        <v>6951514.4800000004</v>
      </c>
      <c r="I22" s="55">
        <v>4348470.3600000003</v>
      </c>
      <c r="J22" s="53">
        <v>143820926.43000001</v>
      </c>
      <c r="K22" s="54">
        <v>96539470.870000005</v>
      </c>
      <c r="L22" s="55">
        <v>188063030.83000001</v>
      </c>
      <c r="M22" s="53">
        <v>637459529.54999995</v>
      </c>
      <c r="N22" s="54">
        <v>536532548.83999997</v>
      </c>
      <c r="O22" s="55">
        <v>800952604.97000003</v>
      </c>
      <c r="P22" s="53">
        <v>3713398089.71</v>
      </c>
      <c r="Q22" s="54">
        <v>3754005182.5999999</v>
      </c>
      <c r="R22" s="55">
        <v>4410794046.3100004</v>
      </c>
    </row>
    <row r="23" spans="4:18" ht="16" thickBot="1" x14ac:dyDescent="0.25">
      <c r="D23" s="24" t="s">
        <v>59</v>
      </c>
      <c r="E23" s="60"/>
      <c r="F23" s="61" t="s">
        <v>2</v>
      </c>
      <c r="G23" s="62">
        <v>16717307.58</v>
      </c>
      <c r="H23" s="63">
        <v>10100020.640000001</v>
      </c>
      <c r="I23" s="64">
        <v>8180066.9800000004</v>
      </c>
      <c r="J23" s="62">
        <v>822446271.57000005</v>
      </c>
      <c r="K23" s="63">
        <v>811135209.13</v>
      </c>
      <c r="L23" s="64">
        <v>771679400.75999999</v>
      </c>
      <c r="M23" s="62">
        <v>3071979974.29</v>
      </c>
      <c r="N23" s="63">
        <v>2630508677.9400001</v>
      </c>
      <c r="O23" s="64">
        <v>2492267629.96</v>
      </c>
      <c r="P23" s="62">
        <v>22526107969.099998</v>
      </c>
      <c r="Q23" s="63">
        <v>20109840880.07</v>
      </c>
      <c r="R23" s="64">
        <v>18156832815.150002</v>
      </c>
    </row>
    <row r="24" spans="4:18" ht="16" thickBot="1" x14ac:dyDescent="0.25">
      <c r="D24" s="24" t="s">
        <v>60</v>
      </c>
      <c r="E24" s="65"/>
      <c r="F24" s="66" t="s">
        <v>61</v>
      </c>
      <c r="G24" s="67">
        <v>31350681.510000002</v>
      </c>
      <c r="H24" s="68">
        <v>32674228.109999999</v>
      </c>
      <c r="I24" s="69">
        <v>29980699.84</v>
      </c>
      <c r="J24" s="67">
        <v>770467533.10000002</v>
      </c>
      <c r="K24" s="68">
        <v>763116228.30999994</v>
      </c>
      <c r="L24" s="69">
        <v>820084987.44000006</v>
      </c>
      <c r="M24" s="67">
        <v>3372809277.1599998</v>
      </c>
      <c r="N24" s="68">
        <v>3429888863.3699999</v>
      </c>
      <c r="O24" s="69">
        <v>3537127054.3099999</v>
      </c>
      <c r="P24" s="67">
        <v>20975466620.860001</v>
      </c>
      <c r="Q24" s="68">
        <v>21614432680.57</v>
      </c>
      <c r="R24" s="69">
        <v>22223769531.43</v>
      </c>
    </row>
    <row r="25" spans="4:18" x14ac:dyDescent="0.2">
      <c r="E25" s="65"/>
      <c r="F25" s="70" t="s">
        <v>62</v>
      </c>
      <c r="G25" s="71">
        <v>5712321.7300000004</v>
      </c>
      <c r="H25" s="72">
        <v>5193731.5999999996</v>
      </c>
      <c r="I25" s="73">
        <v>4676583.59</v>
      </c>
      <c r="J25" s="71">
        <v>157675898.19</v>
      </c>
      <c r="K25" s="72">
        <v>153323124.84</v>
      </c>
      <c r="L25" s="73">
        <v>174914646.25</v>
      </c>
      <c r="M25" s="71">
        <v>882876773.34000003</v>
      </c>
      <c r="N25" s="72">
        <v>904575086.49000001</v>
      </c>
      <c r="O25" s="73">
        <v>942703174.59000003</v>
      </c>
      <c r="P25" s="71">
        <v>5880908019.4399996</v>
      </c>
      <c r="Q25" s="72">
        <v>6108600816.9499998</v>
      </c>
      <c r="R25" s="73">
        <v>6238106085.75</v>
      </c>
    </row>
    <row r="26" spans="4:18" x14ac:dyDescent="0.2">
      <c r="E26" s="65"/>
      <c r="F26" s="70" t="s">
        <v>63</v>
      </c>
      <c r="G26" s="71">
        <v>25206996.440000001</v>
      </c>
      <c r="H26" s="72">
        <v>27071657.100000001</v>
      </c>
      <c r="I26" s="73">
        <v>24889893.550000001</v>
      </c>
      <c r="J26" s="71">
        <v>600578542.63999999</v>
      </c>
      <c r="K26" s="72">
        <v>600080850</v>
      </c>
      <c r="L26" s="73">
        <v>634378215.39999998</v>
      </c>
      <c r="M26" s="71">
        <v>2374426162.6599998</v>
      </c>
      <c r="N26" s="72">
        <v>2404842214.7800002</v>
      </c>
      <c r="O26" s="73">
        <v>2469934430.2800002</v>
      </c>
      <c r="P26" s="71">
        <v>14299465223.42</v>
      </c>
      <c r="Q26" s="72">
        <v>14656549399.02</v>
      </c>
      <c r="R26" s="73">
        <v>15053633729.219999</v>
      </c>
    </row>
    <row r="27" spans="4:18" x14ac:dyDescent="0.2">
      <c r="E27" s="65"/>
      <c r="F27" s="70" t="s">
        <v>64</v>
      </c>
      <c r="G27" s="71">
        <v>431363.34</v>
      </c>
      <c r="H27" s="72">
        <v>408839.41</v>
      </c>
      <c r="I27" s="73">
        <v>414222.7</v>
      </c>
      <c r="J27" s="71">
        <v>12213092.27</v>
      </c>
      <c r="K27" s="72">
        <v>9712253.4700000007</v>
      </c>
      <c r="L27" s="73">
        <v>10792125.789999999</v>
      </c>
      <c r="M27" s="71">
        <v>115506341.16</v>
      </c>
      <c r="N27" s="72">
        <v>120471562.09999999</v>
      </c>
      <c r="O27" s="73">
        <v>124489449.44</v>
      </c>
      <c r="P27" s="71">
        <v>795093378</v>
      </c>
      <c r="Q27" s="72">
        <v>849282464.60000002</v>
      </c>
      <c r="R27" s="73">
        <v>932029716.46000004</v>
      </c>
    </row>
    <row r="28" spans="4:18" x14ac:dyDescent="0.2">
      <c r="E28" s="65"/>
      <c r="F28" s="74" t="s">
        <v>65</v>
      </c>
      <c r="G28" s="71">
        <v>5117495.6900000004</v>
      </c>
      <c r="H28" s="72">
        <v>3659371.96</v>
      </c>
      <c r="I28" s="73">
        <v>6789539.8899999997</v>
      </c>
      <c r="J28" s="71">
        <v>230595922.05000001</v>
      </c>
      <c r="K28" s="72">
        <v>225515614.53</v>
      </c>
      <c r="L28" s="73">
        <v>230592544.31</v>
      </c>
      <c r="M28" s="71">
        <v>1389095012.1199999</v>
      </c>
      <c r="N28" s="72">
        <v>1407859439.3699999</v>
      </c>
      <c r="O28" s="73">
        <v>1349282390.6300001</v>
      </c>
      <c r="P28" s="71">
        <v>10042813067.74</v>
      </c>
      <c r="Q28" s="72">
        <v>10035875661.549999</v>
      </c>
      <c r="R28" s="73">
        <v>10068823662.84</v>
      </c>
    </row>
    <row r="29" spans="4:18" x14ac:dyDescent="0.2">
      <c r="E29" s="65"/>
      <c r="F29" s="70" t="s">
        <v>62</v>
      </c>
      <c r="G29" s="71">
        <v>2699810.81</v>
      </c>
      <c r="H29" s="72">
        <v>1159109.98</v>
      </c>
      <c r="I29" s="73">
        <v>4200141.58</v>
      </c>
      <c r="J29" s="71">
        <v>114283242.47</v>
      </c>
      <c r="K29" s="72">
        <v>110136340.33</v>
      </c>
      <c r="L29" s="73">
        <v>116969862.44</v>
      </c>
      <c r="M29" s="71">
        <v>599827142.25</v>
      </c>
      <c r="N29" s="72">
        <v>591718105.28999996</v>
      </c>
      <c r="O29" s="73">
        <v>594605168.04999995</v>
      </c>
      <c r="P29" s="71">
        <v>4821276794.75</v>
      </c>
      <c r="Q29" s="72">
        <v>4833212373.6499996</v>
      </c>
      <c r="R29" s="73">
        <v>4726867975.8699999</v>
      </c>
    </row>
    <row r="30" spans="4:18" x14ac:dyDescent="0.2">
      <c r="E30" s="65"/>
      <c r="F30" s="70" t="s">
        <v>63</v>
      </c>
      <c r="G30" s="71">
        <v>485063.95</v>
      </c>
      <c r="H30" s="72">
        <v>479118.95</v>
      </c>
      <c r="I30" s="73">
        <v>479641.44</v>
      </c>
      <c r="J30" s="71">
        <v>24898219.699999999</v>
      </c>
      <c r="K30" s="72">
        <v>26818028.449999999</v>
      </c>
      <c r="L30" s="73">
        <v>21855075.050000001</v>
      </c>
      <c r="M30" s="71">
        <v>250333605</v>
      </c>
      <c r="N30" s="72">
        <v>270181202.74000001</v>
      </c>
      <c r="O30" s="73">
        <v>192544392.52000001</v>
      </c>
      <c r="P30" s="71">
        <v>2100674311.6600001</v>
      </c>
      <c r="Q30" s="72">
        <v>2048287296.25</v>
      </c>
      <c r="R30" s="73">
        <v>1961912984.7</v>
      </c>
    </row>
    <row r="31" spans="4:18" x14ac:dyDescent="0.2">
      <c r="E31" s="65"/>
      <c r="F31" s="70" t="s">
        <v>64</v>
      </c>
      <c r="G31" s="71">
        <v>1932620.93</v>
      </c>
      <c r="H31" s="72">
        <v>2021143.03</v>
      </c>
      <c r="I31" s="73">
        <v>2109756.87</v>
      </c>
      <c r="J31" s="71">
        <v>91414459.879999995</v>
      </c>
      <c r="K31" s="72">
        <v>88561245.75</v>
      </c>
      <c r="L31" s="73">
        <v>91767606.819999993</v>
      </c>
      <c r="M31" s="71">
        <v>538934264.87</v>
      </c>
      <c r="N31" s="72">
        <v>545960131.34000003</v>
      </c>
      <c r="O31" s="73">
        <v>562132830.05999994</v>
      </c>
      <c r="P31" s="71">
        <v>3120861961.3299999</v>
      </c>
      <c r="Q31" s="72">
        <v>3154375991.6500001</v>
      </c>
      <c r="R31" s="73">
        <v>3380042702.27</v>
      </c>
    </row>
    <row r="32" spans="4:18" x14ac:dyDescent="0.2">
      <c r="E32" s="65"/>
      <c r="F32" s="74" t="s">
        <v>66</v>
      </c>
      <c r="G32" s="71">
        <v>-1397534.65</v>
      </c>
      <c r="H32" s="72">
        <v>-1600590.6</v>
      </c>
      <c r="I32" s="73">
        <v>-1269711.49</v>
      </c>
      <c r="J32" s="71">
        <v>-2724965.7</v>
      </c>
      <c r="K32" s="72">
        <v>-2379634.37</v>
      </c>
      <c r="L32" s="73">
        <v>-5601132.75</v>
      </c>
      <c r="M32" s="71">
        <v>826542961.12</v>
      </c>
      <c r="N32" s="72">
        <v>-49965543.759999998</v>
      </c>
      <c r="O32" s="73">
        <v>-40546375.140000001</v>
      </c>
      <c r="P32" s="71">
        <v>657383203.09000003</v>
      </c>
      <c r="Q32" s="72">
        <v>-309416183.5</v>
      </c>
      <c r="R32" s="73">
        <v>-157910384.37</v>
      </c>
    </row>
    <row r="33" spans="4:18" x14ac:dyDescent="0.2">
      <c r="E33" s="65"/>
      <c r="F33" s="70" t="s">
        <v>67</v>
      </c>
      <c r="G33" s="71">
        <v>1838813.11</v>
      </c>
      <c r="H33" s="72">
        <v>1789908.33</v>
      </c>
      <c r="I33" s="73">
        <v>1753142.98</v>
      </c>
      <c r="J33" s="71">
        <v>15161403.98</v>
      </c>
      <c r="K33" s="72">
        <v>18856354</v>
      </c>
      <c r="L33" s="73">
        <v>16303594.189999999</v>
      </c>
      <c r="M33" s="71">
        <v>134254032.56999999</v>
      </c>
      <c r="N33" s="72">
        <v>172141161.31999999</v>
      </c>
      <c r="O33" s="73">
        <v>138422342.13</v>
      </c>
      <c r="P33" s="71">
        <v>947439814.77999997</v>
      </c>
      <c r="Q33" s="72">
        <v>1069627451.34</v>
      </c>
      <c r="R33" s="73">
        <v>946456575.59000003</v>
      </c>
    </row>
    <row r="34" spans="4:18" x14ac:dyDescent="0.2">
      <c r="E34" s="65"/>
      <c r="F34" s="70" t="s">
        <v>68</v>
      </c>
      <c r="G34" s="71">
        <v>441278.46</v>
      </c>
      <c r="H34" s="72">
        <v>189317.73</v>
      </c>
      <c r="I34" s="73">
        <v>483431.49</v>
      </c>
      <c r="J34" s="71">
        <v>12436438.279999999</v>
      </c>
      <c r="K34" s="72">
        <v>16476719.630000001</v>
      </c>
      <c r="L34" s="73">
        <v>10702461.439999999</v>
      </c>
      <c r="M34" s="71">
        <v>960796993.69000006</v>
      </c>
      <c r="N34" s="72">
        <v>122175617.56</v>
      </c>
      <c r="O34" s="73">
        <v>97875966.989999995</v>
      </c>
      <c r="P34" s="71">
        <v>1604823017.8699999</v>
      </c>
      <c r="Q34" s="72">
        <v>760211267.84000003</v>
      </c>
      <c r="R34" s="73">
        <v>788546191.22000003</v>
      </c>
    </row>
    <row r="35" spans="4:18" x14ac:dyDescent="0.2">
      <c r="E35" s="65"/>
      <c r="F35" s="74" t="s">
        <v>69</v>
      </c>
      <c r="G35" s="71">
        <v>4099538.22</v>
      </c>
      <c r="H35" s="72">
        <v>1069803.73</v>
      </c>
      <c r="I35" s="73">
        <v>1361056.02</v>
      </c>
      <c r="J35" s="71">
        <v>234546677.59</v>
      </c>
      <c r="K35" s="72">
        <v>251416022.84999999</v>
      </c>
      <c r="L35" s="73">
        <v>283827844.55000001</v>
      </c>
      <c r="M35" s="71">
        <v>2532003767.9499998</v>
      </c>
      <c r="N35" s="72">
        <v>2999645798.6700001</v>
      </c>
      <c r="O35" s="73">
        <v>3306470155.1999998</v>
      </c>
      <c r="P35" s="71">
        <v>15421985333.370001</v>
      </c>
      <c r="Q35" s="72">
        <v>17661187871.400002</v>
      </c>
      <c r="R35" s="73">
        <v>18463188558.57</v>
      </c>
    </row>
    <row r="36" spans="4:18" x14ac:dyDescent="0.2">
      <c r="E36" s="65"/>
      <c r="F36" s="74" t="s">
        <v>70</v>
      </c>
      <c r="G36" s="71">
        <v>16787299.68</v>
      </c>
      <c r="H36" s="72">
        <v>17531052.620000001</v>
      </c>
      <c r="I36" s="73">
        <v>17786885.050000001</v>
      </c>
      <c r="J36" s="71">
        <v>454820661.17000002</v>
      </c>
      <c r="K36" s="72">
        <v>451922752.23000002</v>
      </c>
      <c r="L36" s="73">
        <v>504980493.86000001</v>
      </c>
      <c r="M36" s="71">
        <v>1837391600.6700001</v>
      </c>
      <c r="N36" s="72">
        <v>1901255038.79</v>
      </c>
      <c r="O36" s="73">
        <v>1989740405.97</v>
      </c>
      <c r="P36" s="71">
        <v>10306398089.77</v>
      </c>
      <c r="Q36" s="72">
        <v>10915119871.83</v>
      </c>
      <c r="R36" s="73">
        <v>11336666031.610001</v>
      </c>
    </row>
    <row r="37" spans="4:18" x14ac:dyDescent="0.2">
      <c r="E37" s="65"/>
      <c r="F37" s="74" t="s">
        <v>71</v>
      </c>
      <c r="G37" s="71">
        <v>3667227.69</v>
      </c>
      <c r="H37" s="72">
        <v>6844721.9100000001</v>
      </c>
      <c r="I37" s="73">
        <v>3584833.77</v>
      </c>
      <c r="J37" s="71">
        <v>421827189.50999999</v>
      </c>
      <c r="K37" s="72">
        <v>248170914.40000001</v>
      </c>
      <c r="L37" s="73">
        <v>237992855.94999999</v>
      </c>
      <c r="M37" s="71">
        <v>713887498.59000003</v>
      </c>
      <c r="N37" s="72">
        <v>833139747.78999996</v>
      </c>
      <c r="O37" s="73">
        <v>868677316.87</v>
      </c>
      <c r="P37" s="71">
        <v>4266516330.8499999</v>
      </c>
      <c r="Q37" s="72">
        <v>4643174415.5500002</v>
      </c>
      <c r="R37" s="73">
        <v>4723302231.4700003</v>
      </c>
    </row>
    <row r="38" spans="4:18" ht="16" x14ac:dyDescent="0.2">
      <c r="E38" s="65"/>
      <c r="F38" s="75" t="s">
        <v>72</v>
      </c>
      <c r="G38" s="71">
        <v>75319.97</v>
      </c>
      <c r="H38" s="72">
        <v>645261.34</v>
      </c>
      <c r="I38" s="73">
        <v>349980.04</v>
      </c>
      <c r="J38" s="71">
        <v>17188324.5</v>
      </c>
      <c r="K38" s="72">
        <v>19578860.309999999</v>
      </c>
      <c r="L38" s="73">
        <v>19455854.199999999</v>
      </c>
      <c r="M38" s="71">
        <v>112238536.62</v>
      </c>
      <c r="N38" s="72">
        <v>118987150.26000001</v>
      </c>
      <c r="O38" s="73">
        <v>173814456.91</v>
      </c>
      <c r="P38" s="71">
        <v>1323860626.98</v>
      </c>
      <c r="Q38" s="72">
        <v>1377222875.9000001</v>
      </c>
      <c r="R38" s="73">
        <v>1471115474.78</v>
      </c>
    </row>
    <row r="39" spans="4:18" ht="32" x14ac:dyDescent="0.2">
      <c r="E39" s="65"/>
      <c r="F39" s="75" t="s">
        <v>73</v>
      </c>
      <c r="G39" s="71">
        <v>370275.6</v>
      </c>
      <c r="H39" s="72">
        <v>382293.86</v>
      </c>
      <c r="I39" s="73">
        <v>1130784.42</v>
      </c>
      <c r="J39" s="71">
        <v>7449734.0700000003</v>
      </c>
      <c r="K39" s="72">
        <v>3777984.96</v>
      </c>
      <c r="L39" s="73">
        <v>8061082.1399999997</v>
      </c>
      <c r="M39" s="71">
        <v>24865992.969999999</v>
      </c>
      <c r="N39" s="72">
        <v>28234804.539999999</v>
      </c>
      <c r="O39" s="73">
        <v>31344991.809999999</v>
      </c>
      <c r="P39" s="71">
        <v>131164399.15000001</v>
      </c>
      <c r="Q39" s="72">
        <v>138468293.53999999</v>
      </c>
      <c r="R39" s="73">
        <v>144074574.81999999</v>
      </c>
    </row>
    <row r="40" spans="4:18" x14ac:dyDescent="0.2">
      <c r="E40" s="65"/>
      <c r="F40" s="74" t="s">
        <v>74</v>
      </c>
      <c r="G40" s="71">
        <v>28935189.390000001</v>
      </c>
      <c r="H40" s="72">
        <v>28484069.280000001</v>
      </c>
      <c r="I40" s="73">
        <v>23282504.48</v>
      </c>
      <c r="J40" s="71">
        <v>771693322.94000006</v>
      </c>
      <c r="K40" s="72">
        <v>786637002.25999999</v>
      </c>
      <c r="L40" s="73">
        <v>867719154.92999995</v>
      </c>
      <c r="M40" s="71">
        <v>5342260994.1099997</v>
      </c>
      <c r="N40" s="72">
        <v>4971709678.9099998</v>
      </c>
      <c r="O40" s="73">
        <v>5453768443.7399998</v>
      </c>
      <c r="P40" s="71">
        <v>27012022089.580002</v>
      </c>
      <c r="Q40" s="72">
        <v>28930328706.919998</v>
      </c>
      <c r="R40" s="73">
        <v>30460224042.790001</v>
      </c>
    </row>
    <row r="41" spans="4:18" x14ac:dyDescent="0.2">
      <c r="E41" s="65"/>
      <c r="F41" s="74" t="s">
        <v>75</v>
      </c>
      <c r="G41" s="71">
        <v>8480662.0199999996</v>
      </c>
      <c r="H41" s="72">
        <v>4108294.75</v>
      </c>
      <c r="I41" s="73">
        <v>1910785.66</v>
      </c>
      <c r="J41" s="71">
        <v>-104954527.73999999</v>
      </c>
      <c r="K41" s="72">
        <v>86543335.629999995</v>
      </c>
      <c r="L41" s="73">
        <v>124745805.12</v>
      </c>
      <c r="M41" s="71">
        <v>2790981894.8499999</v>
      </c>
      <c r="N41" s="72">
        <v>2237314892.3299999</v>
      </c>
      <c r="O41" s="73">
        <v>2595350720.9000001</v>
      </c>
      <c r="P41" s="71">
        <v>12439107668.959999</v>
      </c>
      <c r="Q41" s="72">
        <v>13372034419.540001</v>
      </c>
      <c r="R41" s="73">
        <v>14400255779.709999</v>
      </c>
    </row>
    <row r="42" spans="4:18" ht="16" thickBot="1" x14ac:dyDescent="0.25">
      <c r="E42" s="76"/>
      <c r="F42" s="76" t="s">
        <v>76</v>
      </c>
      <c r="G42" s="77">
        <v>8035066.4500000002</v>
      </c>
      <c r="H42" s="78">
        <v>3080739.55</v>
      </c>
      <c r="I42" s="79">
        <v>430021.2</v>
      </c>
      <c r="J42" s="77">
        <v>-129592586.31</v>
      </c>
      <c r="K42" s="78">
        <v>63186490.359999999</v>
      </c>
      <c r="L42" s="79">
        <v>97228868.780000001</v>
      </c>
      <c r="M42" s="77">
        <v>2653877365.2600002</v>
      </c>
      <c r="N42" s="78">
        <v>2090092937.53</v>
      </c>
      <c r="O42" s="79">
        <v>2390191272.1799998</v>
      </c>
      <c r="P42" s="77">
        <v>10984082642.83</v>
      </c>
      <c r="Q42" s="78">
        <v>11856343250.1</v>
      </c>
      <c r="R42" s="79">
        <v>12785065730.110001</v>
      </c>
    </row>
    <row r="43" spans="4:18" x14ac:dyDescent="0.2">
      <c r="F43" s="56"/>
    </row>
    <row r="44" spans="4:18" x14ac:dyDescent="0.2">
      <c r="F44" s="56"/>
    </row>
    <row r="45" spans="4:18" x14ac:dyDescent="0.2">
      <c r="F45" s="56"/>
    </row>
    <row r="46" spans="4:18" x14ac:dyDescent="0.2">
      <c r="D46" s="20"/>
      <c r="F46" s="56"/>
    </row>
    <row r="47" spans="4:18" x14ac:dyDescent="0.2">
      <c r="F47" s="56"/>
    </row>
    <row r="48" spans="4:18" x14ac:dyDescent="0.2">
      <c r="F48" s="56"/>
    </row>
    <row r="49" spans="6:6" x14ac:dyDescent="0.2">
      <c r="F49" s="56"/>
    </row>
    <row r="50" spans="6:6" x14ac:dyDescent="0.2">
      <c r="F50" s="56"/>
    </row>
    <row r="51" spans="6:6" x14ac:dyDescent="0.2">
      <c r="F51" s="56"/>
    </row>
    <row r="52" spans="6:6" x14ac:dyDescent="0.2">
      <c r="F52" s="56"/>
    </row>
    <row r="53" spans="6:6" x14ac:dyDescent="0.2">
      <c r="F53" s="56"/>
    </row>
    <row r="54" spans="6:6" x14ac:dyDescent="0.2">
      <c r="F54" s="56"/>
    </row>
    <row r="55" spans="6:6" x14ac:dyDescent="0.2">
      <c r="F55" s="56"/>
    </row>
    <row r="56" spans="6:6" x14ac:dyDescent="0.2">
      <c r="F56" s="56"/>
    </row>
    <row r="57" spans="6:6" x14ac:dyDescent="0.2">
      <c r="F57" s="56"/>
    </row>
    <row r="58" spans="6:6" x14ac:dyDescent="0.2">
      <c r="F58" s="56"/>
    </row>
    <row r="59" spans="6:6" x14ac:dyDescent="0.2">
      <c r="F59" s="56"/>
    </row>
    <row r="60" spans="6:6" x14ac:dyDescent="0.2">
      <c r="F60" s="56"/>
    </row>
    <row r="61" spans="6:6" x14ac:dyDescent="0.2">
      <c r="F61" s="56"/>
    </row>
    <row r="62" spans="6:6" x14ac:dyDescent="0.2">
      <c r="F62" s="56"/>
    </row>
    <row r="63" spans="6:6" x14ac:dyDescent="0.2">
      <c r="F63" s="56"/>
    </row>
    <row r="64" spans="6:6" x14ac:dyDescent="0.2">
      <c r="F64" s="56"/>
    </row>
    <row r="65" spans="6:6" x14ac:dyDescent="0.2">
      <c r="F65" s="56"/>
    </row>
    <row r="66" spans="6:6" x14ac:dyDescent="0.2">
      <c r="F66" s="56"/>
    </row>
    <row r="67" spans="6:6" x14ac:dyDescent="0.2">
      <c r="F67" s="56"/>
    </row>
    <row r="68" spans="6:6" x14ac:dyDescent="0.2">
      <c r="F68" s="56"/>
    </row>
    <row r="69" spans="6:6" x14ac:dyDescent="0.2">
      <c r="F69" s="56"/>
    </row>
    <row r="70" spans="6:6" x14ac:dyDescent="0.2">
      <c r="F70" s="56"/>
    </row>
    <row r="71" spans="6:6" x14ac:dyDescent="0.2">
      <c r="F71" s="56"/>
    </row>
    <row r="72" spans="6:6" x14ac:dyDescent="0.2">
      <c r="F72" s="56"/>
    </row>
    <row r="73" spans="6:6" x14ac:dyDescent="0.2">
      <c r="F73" s="56"/>
    </row>
    <row r="74" spans="6:6" x14ac:dyDescent="0.2">
      <c r="F74" s="56"/>
    </row>
    <row r="75" spans="6:6" x14ac:dyDescent="0.2">
      <c r="F75" s="56"/>
    </row>
    <row r="76" spans="6:6" x14ac:dyDescent="0.2">
      <c r="F76" s="56"/>
    </row>
    <row r="77" spans="6:6" x14ac:dyDescent="0.2">
      <c r="F77" s="56"/>
    </row>
    <row r="78" spans="6:6" x14ac:dyDescent="0.2">
      <c r="F78" s="56"/>
    </row>
    <row r="79" spans="6:6" x14ac:dyDescent="0.2">
      <c r="F79" s="56"/>
    </row>
    <row r="80" spans="6:6" x14ac:dyDescent="0.2">
      <c r="F80" s="56"/>
    </row>
    <row r="81" spans="6:6" x14ac:dyDescent="0.2">
      <c r="F81" s="56"/>
    </row>
    <row r="82" spans="6:6" x14ac:dyDescent="0.2">
      <c r="F82" s="56"/>
    </row>
    <row r="83" spans="6:6" x14ac:dyDescent="0.2">
      <c r="F83" s="56"/>
    </row>
    <row r="84" spans="6:6" x14ac:dyDescent="0.2">
      <c r="F84" s="56"/>
    </row>
    <row r="85" spans="6:6" x14ac:dyDescent="0.2">
      <c r="F85" s="56"/>
    </row>
    <row r="86" spans="6:6" x14ac:dyDescent="0.2">
      <c r="F86" s="56"/>
    </row>
    <row r="87" spans="6:6" x14ac:dyDescent="0.2">
      <c r="F87" s="56"/>
    </row>
    <row r="88" spans="6:6" x14ac:dyDescent="0.2">
      <c r="F88" s="56"/>
    </row>
    <row r="89" spans="6:6" x14ac:dyDescent="0.2">
      <c r="F89" s="56"/>
    </row>
    <row r="90" spans="6:6" x14ac:dyDescent="0.2">
      <c r="F90" s="56"/>
    </row>
    <row r="91" spans="6:6" x14ac:dyDescent="0.2">
      <c r="F91" s="56"/>
    </row>
    <row r="92" spans="6:6" x14ac:dyDescent="0.2">
      <c r="F92" s="56"/>
    </row>
    <row r="93" spans="6:6" x14ac:dyDescent="0.2">
      <c r="F93" s="56"/>
    </row>
    <row r="94" spans="6:6" x14ac:dyDescent="0.2">
      <c r="F94" s="56"/>
    </row>
    <row r="95" spans="6:6" x14ac:dyDescent="0.2">
      <c r="F95" s="56"/>
    </row>
    <row r="96" spans="6:6" x14ac:dyDescent="0.2">
      <c r="F96" s="56"/>
    </row>
    <row r="97" spans="6:6" x14ac:dyDescent="0.2">
      <c r="F97" s="56"/>
    </row>
    <row r="98" spans="6:6" x14ac:dyDescent="0.2">
      <c r="F98" s="56"/>
    </row>
    <row r="99" spans="6:6" x14ac:dyDescent="0.2">
      <c r="F99" s="56"/>
    </row>
    <row r="100" spans="6:6" x14ac:dyDescent="0.2">
      <c r="F100" s="56"/>
    </row>
    <row r="101" spans="6:6" x14ac:dyDescent="0.2">
      <c r="F101" s="56"/>
    </row>
    <row r="102" spans="6:6" x14ac:dyDescent="0.2">
      <c r="F102" s="56"/>
    </row>
    <row r="103" spans="6:6" x14ac:dyDescent="0.2">
      <c r="F103" s="56"/>
    </row>
    <row r="104" spans="6:6" x14ac:dyDescent="0.2">
      <c r="F104" s="56"/>
    </row>
    <row r="105" spans="6:6" x14ac:dyDescent="0.2">
      <c r="F105" s="56"/>
    </row>
    <row r="106" spans="6:6" x14ac:dyDescent="0.2">
      <c r="F106" s="56"/>
    </row>
    <row r="107" spans="6:6" x14ac:dyDescent="0.2">
      <c r="F107" s="56"/>
    </row>
    <row r="108" spans="6:6" x14ac:dyDescent="0.2">
      <c r="F108" s="56"/>
    </row>
    <row r="109" spans="6:6" x14ac:dyDescent="0.2">
      <c r="F109" s="56"/>
    </row>
    <row r="110" spans="6:6" x14ac:dyDescent="0.2">
      <c r="F110" s="56"/>
    </row>
    <row r="111" spans="6:6" x14ac:dyDescent="0.2">
      <c r="F111" s="56"/>
    </row>
    <row r="112" spans="6:6" x14ac:dyDescent="0.2">
      <c r="F112" s="56"/>
    </row>
    <row r="113" spans="6:6" x14ac:dyDescent="0.2">
      <c r="F113" s="56"/>
    </row>
    <row r="114" spans="6:6" x14ac:dyDescent="0.2">
      <c r="F114" s="56"/>
    </row>
    <row r="115" spans="6:6" x14ac:dyDescent="0.2">
      <c r="F115" s="56"/>
    </row>
    <row r="116" spans="6:6" x14ac:dyDescent="0.2">
      <c r="F116" s="56"/>
    </row>
    <row r="117" spans="6:6" x14ac:dyDescent="0.2">
      <c r="F117" s="56"/>
    </row>
    <row r="118" spans="6:6" x14ac:dyDescent="0.2">
      <c r="F118" s="56"/>
    </row>
    <row r="119" spans="6:6" x14ac:dyDescent="0.2">
      <c r="F119" s="56"/>
    </row>
    <row r="120" spans="6:6" x14ac:dyDescent="0.2">
      <c r="F120" s="56"/>
    </row>
    <row r="121" spans="6:6" x14ac:dyDescent="0.2">
      <c r="F121" s="56"/>
    </row>
    <row r="122" spans="6:6" x14ac:dyDescent="0.2">
      <c r="F122" s="56"/>
    </row>
    <row r="123" spans="6:6" x14ac:dyDescent="0.2">
      <c r="F123" s="56"/>
    </row>
    <row r="124" spans="6:6" x14ac:dyDescent="0.2">
      <c r="F124" s="56"/>
    </row>
    <row r="125" spans="6:6" x14ac:dyDescent="0.2">
      <c r="F125" s="56"/>
    </row>
    <row r="126" spans="6:6" x14ac:dyDescent="0.2">
      <c r="F126" s="56"/>
    </row>
    <row r="127" spans="6:6" x14ac:dyDescent="0.2">
      <c r="F127" s="56"/>
    </row>
    <row r="128" spans="6:6" x14ac:dyDescent="0.2">
      <c r="F128" s="56"/>
    </row>
    <row r="129" spans="6:6" x14ac:dyDescent="0.2">
      <c r="F129" s="56"/>
    </row>
    <row r="130" spans="6:6" x14ac:dyDescent="0.2">
      <c r="F130" s="56"/>
    </row>
    <row r="131" spans="6:6" x14ac:dyDescent="0.2">
      <c r="F131" s="56"/>
    </row>
    <row r="132" spans="6:6" x14ac:dyDescent="0.2">
      <c r="F132" s="56"/>
    </row>
    <row r="133" spans="6:6" x14ac:dyDescent="0.2">
      <c r="F133" s="56"/>
    </row>
    <row r="134" spans="6:6" x14ac:dyDescent="0.2">
      <c r="F134" s="56"/>
    </row>
    <row r="135" spans="6:6" x14ac:dyDescent="0.2">
      <c r="F135" s="56"/>
    </row>
    <row r="136" spans="6:6" x14ac:dyDescent="0.2">
      <c r="F136" s="56"/>
    </row>
    <row r="137" spans="6:6" x14ac:dyDescent="0.2">
      <c r="F137" s="56"/>
    </row>
    <row r="138" spans="6:6" x14ac:dyDescent="0.2">
      <c r="F138" s="56"/>
    </row>
    <row r="139" spans="6:6" x14ac:dyDescent="0.2">
      <c r="F139" s="56"/>
    </row>
    <row r="140" spans="6:6" x14ac:dyDescent="0.2">
      <c r="F140" s="56"/>
    </row>
    <row r="141" spans="6:6" x14ac:dyDescent="0.2">
      <c r="F141" s="56"/>
    </row>
    <row r="142" spans="6:6" x14ac:dyDescent="0.2">
      <c r="F142" s="56"/>
    </row>
    <row r="143" spans="6:6" x14ac:dyDescent="0.2">
      <c r="F143" s="56"/>
    </row>
    <row r="144" spans="6:6" x14ac:dyDescent="0.2">
      <c r="F144" s="56"/>
    </row>
    <row r="145" spans="6:6" x14ac:dyDescent="0.2">
      <c r="F145" s="56"/>
    </row>
    <row r="146" spans="6:6" x14ac:dyDescent="0.2">
      <c r="F146" s="56"/>
    </row>
    <row r="147" spans="6:6" x14ac:dyDescent="0.2">
      <c r="F147" s="56"/>
    </row>
    <row r="148" spans="6:6" x14ac:dyDescent="0.2">
      <c r="F148" s="56"/>
    </row>
    <row r="149" spans="6:6" x14ac:dyDescent="0.2">
      <c r="F149" s="56"/>
    </row>
    <row r="150" spans="6:6" x14ac:dyDescent="0.2">
      <c r="F150" s="56"/>
    </row>
    <row r="151" spans="6:6" x14ac:dyDescent="0.2">
      <c r="F151" s="56"/>
    </row>
    <row r="152" spans="6:6" x14ac:dyDescent="0.2">
      <c r="F152" s="56"/>
    </row>
    <row r="153" spans="6:6" x14ac:dyDescent="0.2">
      <c r="F153" s="56"/>
    </row>
    <row r="154" spans="6:6" x14ac:dyDescent="0.2">
      <c r="F154" s="56"/>
    </row>
    <row r="155" spans="6:6" x14ac:dyDescent="0.2">
      <c r="F155" s="56"/>
    </row>
    <row r="156" spans="6:6" x14ac:dyDescent="0.2">
      <c r="F156" s="56"/>
    </row>
    <row r="157" spans="6:6" x14ac:dyDescent="0.2">
      <c r="F157" s="56"/>
    </row>
    <row r="158" spans="6:6" x14ac:dyDescent="0.2">
      <c r="F158" s="56"/>
    </row>
    <row r="159" spans="6:6" x14ac:dyDescent="0.2">
      <c r="F159" s="56"/>
    </row>
    <row r="160" spans="6:6" x14ac:dyDescent="0.2">
      <c r="F160" s="56"/>
    </row>
    <row r="161" spans="6:6" x14ac:dyDescent="0.2">
      <c r="F161" s="56"/>
    </row>
    <row r="162" spans="6:6" x14ac:dyDescent="0.2">
      <c r="F162" s="56"/>
    </row>
    <row r="163" spans="6:6" x14ac:dyDescent="0.2">
      <c r="F163" s="56"/>
    </row>
    <row r="164" spans="6:6" x14ac:dyDescent="0.2">
      <c r="F164" s="56"/>
    </row>
    <row r="165" spans="6:6" x14ac:dyDescent="0.2">
      <c r="F165" s="56"/>
    </row>
    <row r="166" spans="6:6" x14ac:dyDescent="0.2">
      <c r="F166" s="56"/>
    </row>
    <row r="167" spans="6:6" x14ac:dyDescent="0.2">
      <c r="F167" s="56"/>
    </row>
    <row r="168" spans="6:6" x14ac:dyDescent="0.2">
      <c r="F168" s="56"/>
    </row>
    <row r="169" spans="6:6" x14ac:dyDescent="0.2">
      <c r="F169" s="56"/>
    </row>
    <row r="170" spans="6:6" x14ac:dyDescent="0.2">
      <c r="F170" s="56"/>
    </row>
    <row r="171" spans="6:6" x14ac:dyDescent="0.2">
      <c r="F171" s="56"/>
    </row>
    <row r="172" spans="6:6" x14ac:dyDescent="0.2">
      <c r="F172" s="56"/>
    </row>
    <row r="173" spans="6:6" x14ac:dyDescent="0.2">
      <c r="F173" s="56"/>
    </row>
    <row r="174" spans="6:6" x14ac:dyDescent="0.2">
      <c r="F174" s="56"/>
    </row>
    <row r="175" spans="6:6" x14ac:dyDescent="0.2">
      <c r="F175" s="56"/>
    </row>
    <row r="176" spans="6:6" x14ac:dyDescent="0.2">
      <c r="F176" s="56"/>
    </row>
    <row r="177" spans="6:6" x14ac:dyDescent="0.2">
      <c r="F177" s="56"/>
    </row>
    <row r="178" spans="6:6" x14ac:dyDescent="0.2">
      <c r="F178" s="56"/>
    </row>
    <row r="179" spans="6:6" x14ac:dyDescent="0.2">
      <c r="F179" s="56"/>
    </row>
    <row r="180" spans="6:6" x14ac:dyDescent="0.2">
      <c r="F180" s="56"/>
    </row>
    <row r="181" spans="6:6" x14ac:dyDescent="0.2">
      <c r="F181" s="56"/>
    </row>
    <row r="182" spans="6:6" x14ac:dyDescent="0.2">
      <c r="F182" s="56"/>
    </row>
    <row r="183" spans="6:6" x14ac:dyDescent="0.2">
      <c r="F183" s="56"/>
    </row>
    <row r="184" spans="6:6" x14ac:dyDescent="0.2">
      <c r="F184" s="56"/>
    </row>
    <row r="185" spans="6:6" x14ac:dyDescent="0.2">
      <c r="F185" s="56"/>
    </row>
    <row r="186" spans="6:6" x14ac:dyDescent="0.2">
      <c r="F186" s="56"/>
    </row>
    <row r="187" spans="6:6" x14ac:dyDescent="0.2">
      <c r="F187" s="56"/>
    </row>
    <row r="188" spans="6:6" x14ac:dyDescent="0.2">
      <c r="F188" s="56"/>
    </row>
    <row r="189" spans="6:6" x14ac:dyDescent="0.2">
      <c r="F189" s="56"/>
    </row>
    <row r="190" spans="6:6" x14ac:dyDescent="0.2">
      <c r="F190" s="56"/>
    </row>
    <row r="191" spans="6:6" x14ac:dyDescent="0.2">
      <c r="F191" s="56"/>
    </row>
    <row r="192" spans="6:6" x14ac:dyDescent="0.2">
      <c r="F192" s="56"/>
    </row>
    <row r="193" spans="6:6" x14ac:dyDescent="0.2">
      <c r="F193" s="56"/>
    </row>
    <row r="194" spans="6:6" x14ac:dyDescent="0.2">
      <c r="F194" s="56"/>
    </row>
    <row r="195" spans="6:6" x14ac:dyDescent="0.2">
      <c r="F195" s="56"/>
    </row>
    <row r="196" spans="6:6" x14ac:dyDescent="0.2">
      <c r="F196" s="56"/>
    </row>
    <row r="197" spans="6:6" x14ac:dyDescent="0.2">
      <c r="F197" s="56"/>
    </row>
    <row r="198" spans="6:6" x14ac:dyDescent="0.2">
      <c r="F198" s="56"/>
    </row>
    <row r="199" spans="6:6" x14ac:dyDescent="0.2">
      <c r="F199" s="56"/>
    </row>
    <row r="200" spans="6:6" x14ac:dyDescent="0.2">
      <c r="F200" s="56"/>
    </row>
    <row r="201" spans="6:6" x14ac:dyDescent="0.2">
      <c r="F201" s="56"/>
    </row>
    <row r="202" spans="6:6" x14ac:dyDescent="0.2">
      <c r="F202" s="56"/>
    </row>
    <row r="203" spans="6:6" x14ac:dyDescent="0.2">
      <c r="F203" s="56"/>
    </row>
    <row r="204" spans="6:6" x14ac:dyDescent="0.2">
      <c r="F204" s="56"/>
    </row>
    <row r="205" spans="6:6" x14ac:dyDescent="0.2">
      <c r="F205" s="56"/>
    </row>
    <row r="206" spans="6:6" x14ac:dyDescent="0.2">
      <c r="F206" s="56"/>
    </row>
    <row r="207" spans="6:6" x14ac:dyDescent="0.2">
      <c r="F207" s="56"/>
    </row>
    <row r="208" spans="6:6" x14ac:dyDescent="0.2">
      <c r="F208" s="56"/>
    </row>
    <row r="209" spans="6:6" x14ac:dyDescent="0.2">
      <c r="F209" s="56"/>
    </row>
    <row r="210" spans="6:6" x14ac:dyDescent="0.2">
      <c r="F210" s="56"/>
    </row>
    <row r="211" spans="6:6" x14ac:dyDescent="0.2">
      <c r="F211" s="56"/>
    </row>
    <row r="212" spans="6:6" x14ac:dyDescent="0.2">
      <c r="F212" s="56"/>
    </row>
    <row r="213" spans="6:6" x14ac:dyDescent="0.2">
      <c r="F213" s="56"/>
    </row>
    <row r="214" spans="6:6" x14ac:dyDescent="0.2">
      <c r="F214" s="56"/>
    </row>
    <row r="215" spans="6:6" x14ac:dyDescent="0.2">
      <c r="F215" s="56"/>
    </row>
    <row r="216" spans="6:6" x14ac:dyDescent="0.2">
      <c r="F216" s="56"/>
    </row>
    <row r="217" spans="6:6" x14ac:dyDescent="0.2">
      <c r="F217" s="56"/>
    </row>
    <row r="218" spans="6:6" x14ac:dyDescent="0.2">
      <c r="F218" s="56"/>
    </row>
    <row r="219" spans="6:6" x14ac:dyDescent="0.2">
      <c r="F219" s="56"/>
    </row>
    <row r="220" spans="6:6" x14ac:dyDescent="0.2">
      <c r="F220" s="56"/>
    </row>
    <row r="221" spans="6:6" x14ac:dyDescent="0.2">
      <c r="F221" s="56"/>
    </row>
    <row r="222" spans="6:6" x14ac:dyDescent="0.2">
      <c r="F222" s="56"/>
    </row>
    <row r="223" spans="6:6" x14ac:dyDescent="0.2">
      <c r="F223" s="56"/>
    </row>
    <row r="224" spans="6:6" x14ac:dyDescent="0.2">
      <c r="F224" s="56"/>
    </row>
    <row r="225" spans="6:6" x14ac:dyDescent="0.2">
      <c r="F225" s="56"/>
    </row>
    <row r="226" spans="6:6" x14ac:dyDescent="0.2">
      <c r="F226" s="56"/>
    </row>
    <row r="227" spans="6:6" x14ac:dyDescent="0.2">
      <c r="F227" s="56"/>
    </row>
    <row r="228" spans="6:6" x14ac:dyDescent="0.2">
      <c r="F228" s="56"/>
    </row>
    <row r="229" spans="6:6" x14ac:dyDescent="0.2">
      <c r="F229" s="56"/>
    </row>
    <row r="230" spans="6:6" x14ac:dyDescent="0.2">
      <c r="F230" s="56"/>
    </row>
    <row r="231" spans="6:6" x14ac:dyDescent="0.2">
      <c r="F231" s="56"/>
    </row>
    <row r="232" spans="6:6" x14ac:dyDescent="0.2">
      <c r="F232" s="56"/>
    </row>
    <row r="233" spans="6:6" x14ac:dyDescent="0.2">
      <c r="F233" s="56"/>
    </row>
    <row r="234" spans="6:6" x14ac:dyDescent="0.2">
      <c r="F234" s="56"/>
    </row>
    <row r="235" spans="6:6" x14ac:dyDescent="0.2">
      <c r="F235" s="56"/>
    </row>
    <row r="236" spans="6:6" x14ac:dyDescent="0.2">
      <c r="F236" s="56"/>
    </row>
    <row r="237" spans="6:6" x14ac:dyDescent="0.2">
      <c r="F237" s="56"/>
    </row>
    <row r="238" spans="6:6" x14ac:dyDescent="0.2">
      <c r="F238" s="56"/>
    </row>
    <row r="239" spans="6:6" x14ac:dyDescent="0.2">
      <c r="F239" s="56"/>
    </row>
    <row r="240" spans="6:6" x14ac:dyDescent="0.2">
      <c r="F240" s="56"/>
    </row>
    <row r="241" spans="6:6" x14ac:dyDescent="0.2">
      <c r="F241" s="56"/>
    </row>
    <row r="242" spans="6:6" x14ac:dyDescent="0.2">
      <c r="F242" s="56"/>
    </row>
    <row r="243" spans="6:6" x14ac:dyDescent="0.2">
      <c r="F243" s="56"/>
    </row>
    <row r="244" spans="6:6" x14ac:dyDescent="0.2">
      <c r="F244" s="56"/>
    </row>
    <row r="245" spans="6:6" x14ac:dyDescent="0.2">
      <c r="F245" s="56"/>
    </row>
    <row r="246" spans="6:6" x14ac:dyDescent="0.2">
      <c r="F246" s="56"/>
    </row>
    <row r="247" spans="6:6" x14ac:dyDescent="0.2">
      <c r="F247" s="56"/>
    </row>
    <row r="248" spans="6:6" x14ac:dyDescent="0.2">
      <c r="F248" s="56"/>
    </row>
    <row r="249" spans="6:6" x14ac:dyDescent="0.2">
      <c r="F249" s="56"/>
    </row>
    <row r="250" spans="6:6" x14ac:dyDescent="0.2">
      <c r="F250" s="56"/>
    </row>
    <row r="251" spans="6:6" x14ac:dyDescent="0.2">
      <c r="F251" s="56"/>
    </row>
    <row r="252" spans="6:6" x14ac:dyDescent="0.2">
      <c r="F252" s="56"/>
    </row>
    <row r="253" spans="6:6" x14ac:dyDescent="0.2">
      <c r="F253" s="56"/>
    </row>
    <row r="254" spans="6:6" x14ac:dyDescent="0.2">
      <c r="F254" s="56"/>
    </row>
    <row r="255" spans="6:6" x14ac:dyDescent="0.2">
      <c r="F255" s="56"/>
    </row>
    <row r="256" spans="6:6" x14ac:dyDescent="0.2">
      <c r="F256" s="56"/>
    </row>
    <row r="257" spans="6:6" x14ac:dyDescent="0.2">
      <c r="F257" s="56"/>
    </row>
    <row r="258" spans="6:6" x14ac:dyDescent="0.2">
      <c r="F258" s="56"/>
    </row>
    <row r="259" spans="6:6" x14ac:dyDescent="0.2">
      <c r="F259" s="56"/>
    </row>
    <row r="260" spans="6:6" x14ac:dyDescent="0.2">
      <c r="F260" s="56"/>
    </row>
    <row r="261" spans="6:6" x14ac:dyDescent="0.2">
      <c r="F261" s="56"/>
    </row>
    <row r="262" spans="6:6" x14ac:dyDescent="0.2">
      <c r="F262" s="56"/>
    </row>
    <row r="263" spans="6:6" x14ac:dyDescent="0.2">
      <c r="F263" s="56"/>
    </row>
    <row r="264" spans="6:6" x14ac:dyDescent="0.2">
      <c r="F264" s="56"/>
    </row>
    <row r="265" spans="6:6" x14ac:dyDescent="0.2">
      <c r="F265" s="56"/>
    </row>
    <row r="266" spans="6:6" x14ac:dyDescent="0.2">
      <c r="F266" s="56"/>
    </row>
    <row r="267" spans="6:6" x14ac:dyDescent="0.2">
      <c r="F267" s="56"/>
    </row>
    <row r="268" spans="6:6" x14ac:dyDescent="0.2">
      <c r="F268" s="56"/>
    </row>
    <row r="269" spans="6:6" x14ac:dyDescent="0.2">
      <c r="F269" s="56"/>
    </row>
    <row r="270" spans="6:6" x14ac:dyDescent="0.2">
      <c r="F270" s="56"/>
    </row>
    <row r="271" spans="6:6" x14ac:dyDescent="0.2">
      <c r="F271" s="56"/>
    </row>
    <row r="272" spans="6:6" x14ac:dyDescent="0.2">
      <c r="F272" s="56"/>
    </row>
    <row r="273" spans="6:6" x14ac:dyDescent="0.2">
      <c r="F273" s="56"/>
    </row>
    <row r="274" spans="6:6" x14ac:dyDescent="0.2">
      <c r="F274" s="56"/>
    </row>
    <row r="275" spans="6:6" x14ac:dyDescent="0.2">
      <c r="F275" s="56"/>
    </row>
    <row r="276" spans="6:6" x14ac:dyDescent="0.2">
      <c r="F276" s="56"/>
    </row>
    <row r="277" spans="6:6" x14ac:dyDescent="0.2">
      <c r="F277" s="56"/>
    </row>
    <row r="278" spans="6:6" x14ac:dyDescent="0.2">
      <c r="F278" s="56"/>
    </row>
    <row r="279" spans="6:6" x14ac:dyDescent="0.2">
      <c r="F279" s="56"/>
    </row>
    <row r="280" spans="6:6" x14ac:dyDescent="0.2">
      <c r="F280" s="56"/>
    </row>
    <row r="281" spans="6:6" x14ac:dyDescent="0.2">
      <c r="F281" s="56"/>
    </row>
    <row r="282" spans="6:6" x14ac:dyDescent="0.2">
      <c r="F282" s="56"/>
    </row>
    <row r="283" spans="6:6" x14ac:dyDescent="0.2">
      <c r="F283" s="56"/>
    </row>
    <row r="284" spans="6:6" x14ac:dyDescent="0.2">
      <c r="F284" s="56"/>
    </row>
    <row r="285" spans="6:6" x14ac:dyDescent="0.2">
      <c r="F285" s="56"/>
    </row>
    <row r="286" spans="6:6" x14ac:dyDescent="0.2">
      <c r="F286" s="56"/>
    </row>
    <row r="287" spans="6:6" x14ac:dyDescent="0.2">
      <c r="F287" s="56"/>
    </row>
    <row r="288" spans="6:6" x14ac:dyDescent="0.2">
      <c r="F288" s="56"/>
    </row>
    <row r="289" spans="6:6" x14ac:dyDescent="0.2">
      <c r="F289" s="56"/>
    </row>
    <row r="290" spans="6:6" x14ac:dyDescent="0.2">
      <c r="F290" s="56"/>
    </row>
    <row r="291" spans="6:6" x14ac:dyDescent="0.2">
      <c r="F291" s="56"/>
    </row>
    <row r="292" spans="6:6" x14ac:dyDescent="0.2">
      <c r="F292" s="56"/>
    </row>
    <row r="293" spans="6:6" x14ac:dyDescent="0.2">
      <c r="F293" s="56"/>
    </row>
    <row r="294" spans="6:6" x14ac:dyDescent="0.2">
      <c r="F294" s="56"/>
    </row>
    <row r="295" spans="6:6" x14ac:dyDescent="0.2">
      <c r="F295" s="56"/>
    </row>
    <row r="296" spans="6:6" x14ac:dyDescent="0.2">
      <c r="F296" s="56"/>
    </row>
    <row r="297" spans="6:6" x14ac:dyDescent="0.2">
      <c r="F297" s="56"/>
    </row>
    <row r="298" spans="6:6" x14ac:dyDescent="0.2">
      <c r="F298" s="56"/>
    </row>
    <row r="299" spans="6:6" x14ac:dyDescent="0.2">
      <c r="F299" s="56"/>
    </row>
    <row r="300" spans="6:6" x14ac:dyDescent="0.2">
      <c r="F300" s="56"/>
    </row>
    <row r="301" spans="6:6" x14ac:dyDescent="0.2">
      <c r="F301" s="56"/>
    </row>
    <row r="302" spans="6:6" x14ac:dyDescent="0.2">
      <c r="F302" s="56"/>
    </row>
    <row r="303" spans="6:6" x14ac:dyDescent="0.2">
      <c r="F303" s="56"/>
    </row>
    <row r="304" spans="6:6" x14ac:dyDescent="0.2">
      <c r="F304" s="56"/>
    </row>
    <row r="305" spans="6:6" x14ac:dyDescent="0.2">
      <c r="F305" s="56"/>
    </row>
    <row r="306" spans="6:6" x14ac:dyDescent="0.2">
      <c r="F306" s="56"/>
    </row>
    <row r="307" spans="6:6" x14ac:dyDescent="0.2">
      <c r="F307" s="56"/>
    </row>
    <row r="308" spans="6:6" x14ac:dyDescent="0.2">
      <c r="F308" s="56"/>
    </row>
    <row r="309" spans="6:6" x14ac:dyDescent="0.2">
      <c r="F309" s="56"/>
    </row>
    <row r="310" spans="6:6" x14ac:dyDescent="0.2">
      <c r="F310" s="56"/>
    </row>
    <row r="311" spans="6:6" x14ac:dyDescent="0.2">
      <c r="F311" s="56"/>
    </row>
    <row r="312" spans="6:6" x14ac:dyDescent="0.2">
      <c r="F312" s="56"/>
    </row>
    <row r="313" spans="6:6" x14ac:dyDescent="0.2">
      <c r="F313" s="56"/>
    </row>
    <row r="314" spans="6:6" x14ac:dyDescent="0.2">
      <c r="F314" s="56"/>
    </row>
    <row r="315" spans="6:6" x14ac:dyDescent="0.2">
      <c r="F315" s="56"/>
    </row>
    <row r="316" spans="6:6" x14ac:dyDescent="0.2">
      <c r="F316" s="56"/>
    </row>
    <row r="317" spans="6:6" x14ac:dyDescent="0.2">
      <c r="F317" s="56"/>
    </row>
    <row r="318" spans="6:6" x14ac:dyDescent="0.2">
      <c r="F318" s="56"/>
    </row>
    <row r="319" spans="6:6" x14ac:dyDescent="0.2">
      <c r="F319" s="56"/>
    </row>
    <row r="320" spans="6:6" x14ac:dyDescent="0.2">
      <c r="F320" s="56"/>
    </row>
    <row r="321" spans="6:6" x14ac:dyDescent="0.2">
      <c r="F321" s="56"/>
    </row>
    <row r="322" spans="6:6" x14ac:dyDescent="0.2">
      <c r="F322" s="56"/>
    </row>
    <row r="323" spans="6:6" x14ac:dyDescent="0.2">
      <c r="F323" s="56"/>
    </row>
    <row r="324" spans="6:6" x14ac:dyDescent="0.2">
      <c r="F324" s="56"/>
    </row>
    <row r="325" spans="6:6" x14ac:dyDescent="0.2">
      <c r="F325" s="56"/>
    </row>
    <row r="326" spans="6:6" x14ac:dyDescent="0.2">
      <c r="F326" s="56"/>
    </row>
    <row r="327" spans="6:6" x14ac:dyDescent="0.2">
      <c r="F327" s="56"/>
    </row>
    <row r="328" spans="6:6" x14ac:dyDescent="0.2">
      <c r="F328" s="56"/>
    </row>
    <row r="329" spans="6:6" x14ac:dyDescent="0.2">
      <c r="F329" s="56"/>
    </row>
    <row r="330" spans="6:6" x14ac:dyDescent="0.2">
      <c r="F330" s="56"/>
    </row>
    <row r="331" spans="6:6" x14ac:dyDescent="0.2">
      <c r="F331" s="56"/>
    </row>
    <row r="332" spans="6:6" x14ac:dyDescent="0.2">
      <c r="F332" s="56"/>
    </row>
    <row r="333" spans="6:6" x14ac:dyDescent="0.2">
      <c r="F333" s="56"/>
    </row>
    <row r="334" spans="6:6" x14ac:dyDescent="0.2">
      <c r="F334" s="56"/>
    </row>
    <row r="335" spans="6:6" x14ac:dyDescent="0.2">
      <c r="F335" s="56"/>
    </row>
    <row r="336" spans="6:6" x14ac:dyDescent="0.2">
      <c r="F336" s="56"/>
    </row>
    <row r="337" spans="6:6" x14ac:dyDescent="0.2">
      <c r="F337" s="56"/>
    </row>
    <row r="338" spans="6:6" x14ac:dyDescent="0.2">
      <c r="F338" s="56"/>
    </row>
    <row r="339" spans="6:6" x14ac:dyDescent="0.2">
      <c r="F339" s="56"/>
    </row>
    <row r="340" spans="6:6" x14ac:dyDescent="0.2">
      <c r="F340" s="56"/>
    </row>
    <row r="341" spans="6:6" x14ac:dyDescent="0.2">
      <c r="F341" s="56"/>
    </row>
    <row r="342" spans="6:6" x14ac:dyDescent="0.2">
      <c r="F342" s="56"/>
    </row>
    <row r="343" spans="6:6" x14ac:dyDescent="0.2">
      <c r="F343" s="56"/>
    </row>
    <row r="344" spans="6:6" x14ac:dyDescent="0.2">
      <c r="F344" s="56"/>
    </row>
    <row r="345" spans="6:6" x14ac:dyDescent="0.2">
      <c r="F345" s="56"/>
    </row>
    <row r="346" spans="6:6" x14ac:dyDescent="0.2">
      <c r="F346" s="56"/>
    </row>
    <row r="347" spans="6:6" x14ac:dyDescent="0.2">
      <c r="F347" s="56"/>
    </row>
    <row r="348" spans="6:6" x14ac:dyDescent="0.2">
      <c r="F348" s="56"/>
    </row>
    <row r="349" spans="6:6" x14ac:dyDescent="0.2">
      <c r="F349" s="56"/>
    </row>
    <row r="350" spans="6:6" x14ac:dyDescent="0.2">
      <c r="F350" s="56"/>
    </row>
    <row r="351" spans="6:6" x14ac:dyDescent="0.2">
      <c r="F351" s="56"/>
    </row>
    <row r="352" spans="6:6" x14ac:dyDescent="0.2">
      <c r="F352" s="56"/>
    </row>
    <row r="353" spans="6:6" x14ac:dyDescent="0.2">
      <c r="F353" s="56"/>
    </row>
    <row r="354" spans="6:6" x14ac:dyDescent="0.2">
      <c r="F354" s="56"/>
    </row>
    <row r="355" spans="6:6" x14ac:dyDescent="0.2">
      <c r="F355" s="56"/>
    </row>
    <row r="356" spans="6:6" x14ac:dyDescent="0.2">
      <c r="F356" s="56"/>
    </row>
    <row r="357" spans="6:6" x14ac:dyDescent="0.2">
      <c r="F357" s="56"/>
    </row>
    <row r="358" spans="6:6" x14ac:dyDescent="0.2">
      <c r="F358" s="56"/>
    </row>
    <row r="359" spans="6:6" x14ac:dyDescent="0.2">
      <c r="F359" s="56"/>
    </row>
    <row r="360" spans="6:6" x14ac:dyDescent="0.2">
      <c r="F360" s="56"/>
    </row>
    <row r="361" spans="6:6" x14ac:dyDescent="0.2">
      <c r="F361" s="56"/>
    </row>
    <row r="362" spans="6:6" x14ac:dyDescent="0.2">
      <c r="F362" s="56"/>
    </row>
    <row r="363" spans="6:6" x14ac:dyDescent="0.2">
      <c r="F363" s="56"/>
    </row>
    <row r="364" spans="6:6" x14ac:dyDescent="0.2">
      <c r="F364" s="56"/>
    </row>
    <row r="365" spans="6:6" x14ac:dyDescent="0.2">
      <c r="F365" s="56"/>
    </row>
    <row r="366" spans="6:6" x14ac:dyDescent="0.2">
      <c r="F366" s="56"/>
    </row>
    <row r="367" spans="6:6" x14ac:dyDescent="0.2">
      <c r="F367" s="56"/>
    </row>
    <row r="368" spans="6:6" x14ac:dyDescent="0.2">
      <c r="F368" s="56"/>
    </row>
    <row r="369" spans="6:6" x14ac:dyDescent="0.2">
      <c r="F369" s="56"/>
    </row>
    <row r="370" spans="6:6" x14ac:dyDescent="0.2">
      <c r="F370" s="56"/>
    </row>
    <row r="371" spans="6:6" x14ac:dyDescent="0.2">
      <c r="F371" s="56"/>
    </row>
    <row r="372" spans="6:6" x14ac:dyDescent="0.2">
      <c r="F372" s="56"/>
    </row>
    <row r="373" spans="6:6" x14ac:dyDescent="0.2">
      <c r="F373" s="56"/>
    </row>
    <row r="374" spans="6:6" x14ac:dyDescent="0.2">
      <c r="F374" s="56"/>
    </row>
    <row r="375" spans="6:6" x14ac:dyDescent="0.2">
      <c r="F375" s="56"/>
    </row>
    <row r="376" spans="6:6" x14ac:dyDescent="0.2">
      <c r="F376" s="56"/>
    </row>
    <row r="377" spans="6:6" x14ac:dyDescent="0.2">
      <c r="F377" s="56"/>
    </row>
    <row r="378" spans="6:6" x14ac:dyDescent="0.2">
      <c r="F378" s="56"/>
    </row>
    <row r="379" spans="6:6" x14ac:dyDescent="0.2">
      <c r="F379" s="56"/>
    </row>
    <row r="380" spans="6:6" x14ac:dyDescent="0.2">
      <c r="F380" s="56"/>
    </row>
    <row r="381" spans="6:6" x14ac:dyDescent="0.2">
      <c r="F381" s="56"/>
    </row>
    <row r="382" spans="6:6" x14ac:dyDescent="0.2">
      <c r="F382" s="56"/>
    </row>
    <row r="383" spans="6:6" x14ac:dyDescent="0.2">
      <c r="F383" s="56"/>
    </row>
    <row r="384" spans="6:6" x14ac:dyDescent="0.2">
      <c r="F384" s="56"/>
    </row>
    <row r="385" spans="6:6" x14ac:dyDescent="0.2">
      <c r="F385" s="56"/>
    </row>
    <row r="386" spans="6:6" x14ac:dyDescent="0.2">
      <c r="F386" s="56"/>
    </row>
    <row r="387" spans="6:6" x14ac:dyDescent="0.2">
      <c r="F387" s="56"/>
    </row>
    <row r="388" spans="6:6" x14ac:dyDescent="0.2">
      <c r="F388" s="56"/>
    </row>
    <row r="389" spans="6:6" x14ac:dyDescent="0.2">
      <c r="F389" s="56"/>
    </row>
    <row r="390" spans="6:6" x14ac:dyDescent="0.2">
      <c r="F390" s="56"/>
    </row>
    <row r="391" spans="6:6" x14ac:dyDescent="0.2">
      <c r="F391" s="56"/>
    </row>
    <row r="392" spans="6:6" x14ac:dyDescent="0.2">
      <c r="F392" s="56"/>
    </row>
    <row r="393" spans="6:6" x14ac:dyDescent="0.2">
      <c r="F393" s="56"/>
    </row>
    <row r="394" spans="6:6" x14ac:dyDescent="0.2">
      <c r="F394" s="56"/>
    </row>
    <row r="395" spans="6:6" x14ac:dyDescent="0.2">
      <c r="F395" s="56"/>
    </row>
    <row r="396" spans="6:6" x14ac:dyDescent="0.2">
      <c r="F396" s="56"/>
    </row>
    <row r="397" spans="6:6" x14ac:dyDescent="0.2">
      <c r="F397" s="56"/>
    </row>
    <row r="398" spans="6:6" x14ac:dyDescent="0.2">
      <c r="F398" s="56"/>
    </row>
    <row r="399" spans="6:6" x14ac:dyDescent="0.2">
      <c r="F399" s="56"/>
    </row>
    <row r="400" spans="6:6" x14ac:dyDescent="0.2">
      <c r="F400" s="56"/>
    </row>
    <row r="401" spans="6:6" x14ac:dyDescent="0.2">
      <c r="F401" s="56"/>
    </row>
    <row r="402" spans="6:6" x14ac:dyDescent="0.2">
      <c r="F402" s="56"/>
    </row>
    <row r="403" spans="6:6" x14ac:dyDescent="0.2">
      <c r="F403" s="56"/>
    </row>
    <row r="404" spans="6:6" x14ac:dyDescent="0.2">
      <c r="F404" s="56"/>
    </row>
    <row r="405" spans="6:6" x14ac:dyDescent="0.2">
      <c r="F405" s="56"/>
    </row>
    <row r="406" spans="6:6" x14ac:dyDescent="0.2">
      <c r="F406" s="56"/>
    </row>
    <row r="407" spans="6:6" x14ac:dyDescent="0.2">
      <c r="F407" s="56"/>
    </row>
    <row r="408" spans="6:6" x14ac:dyDescent="0.2">
      <c r="F408" s="56"/>
    </row>
    <row r="409" spans="6:6" x14ac:dyDescent="0.2">
      <c r="F409" s="56"/>
    </row>
    <row r="410" spans="6:6" x14ac:dyDescent="0.2">
      <c r="F410" s="56"/>
    </row>
    <row r="411" spans="6:6" x14ac:dyDescent="0.2">
      <c r="F411" s="56"/>
    </row>
    <row r="412" spans="6:6" x14ac:dyDescent="0.2">
      <c r="F412" s="56"/>
    </row>
    <row r="413" spans="6:6" x14ac:dyDescent="0.2">
      <c r="F413" s="56"/>
    </row>
    <row r="414" spans="6:6" x14ac:dyDescent="0.2">
      <c r="F414" s="56"/>
    </row>
    <row r="415" spans="6:6" x14ac:dyDescent="0.2">
      <c r="F415" s="56"/>
    </row>
    <row r="416" spans="6:6" x14ac:dyDescent="0.2">
      <c r="F416" s="56"/>
    </row>
    <row r="417" spans="6:6" x14ac:dyDescent="0.2">
      <c r="F417" s="56"/>
    </row>
    <row r="418" spans="6:6" x14ac:dyDescent="0.2">
      <c r="F418" s="56"/>
    </row>
    <row r="419" spans="6:6" x14ac:dyDescent="0.2">
      <c r="F419" s="56"/>
    </row>
    <row r="420" spans="6:6" x14ac:dyDescent="0.2">
      <c r="F420" s="56"/>
    </row>
    <row r="421" spans="6:6" x14ac:dyDescent="0.2">
      <c r="F421" s="56"/>
    </row>
    <row r="422" spans="6:6" x14ac:dyDescent="0.2">
      <c r="F422" s="56"/>
    </row>
    <row r="423" spans="6:6" x14ac:dyDescent="0.2">
      <c r="F423" s="56"/>
    </row>
    <row r="424" spans="6:6" x14ac:dyDescent="0.2">
      <c r="F424" s="56"/>
    </row>
    <row r="425" spans="6:6" x14ac:dyDescent="0.2">
      <c r="F425" s="56"/>
    </row>
    <row r="426" spans="6:6" x14ac:dyDescent="0.2">
      <c r="F426" s="56"/>
    </row>
    <row r="427" spans="6:6" x14ac:dyDescent="0.2">
      <c r="F427" s="56"/>
    </row>
    <row r="428" spans="6:6" x14ac:dyDescent="0.2">
      <c r="F428" s="56"/>
    </row>
    <row r="429" spans="6:6" x14ac:dyDescent="0.2">
      <c r="F429" s="56"/>
    </row>
    <row r="430" spans="6:6" x14ac:dyDescent="0.2">
      <c r="F430" s="56"/>
    </row>
    <row r="431" spans="6:6" x14ac:dyDescent="0.2">
      <c r="F431" s="56"/>
    </row>
    <row r="432" spans="6:6" x14ac:dyDescent="0.2">
      <c r="F432" s="56"/>
    </row>
    <row r="433" spans="6:6" x14ac:dyDescent="0.2">
      <c r="F433" s="56"/>
    </row>
    <row r="434" spans="6:6" x14ac:dyDescent="0.2">
      <c r="F434" s="56"/>
    </row>
    <row r="435" spans="6:6" x14ac:dyDescent="0.2">
      <c r="F435" s="56"/>
    </row>
    <row r="436" spans="6:6" x14ac:dyDescent="0.2">
      <c r="F436" s="56"/>
    </row>
    <row r="437" spans="6:6" x14ac:dyDescent="0.2">
      <c r="F437" s="56"/>
    </row>
    <row r="438" spans="6:6" x14ac:dyDescent="0.2">
      <c r="F438" s="56"/>
    </row>
    <row r="439" spans="6:6" x14ac:dyDescent="0.2">
      <c r="F439" s="56"/>
    </row>
    <row r="440" spans="6:6" x14ac:dyDescent="0.2">
      <c r="F440" s="56"/>
    </row>
    <row r="441" spans="6:6" x14ac:dyDescent="0.2">
      <c r="F441" s="56"/>
    </row>
    <row r="442" spans="6:6" x14ac:dyDescent="0.2">
      <c r="F442" s="56"/>
    </row>
    <row r="443" spans="6:6" x14ac:dyDescent="0.2">
      <c r="F443" s="56"/>
    </row>
    <row r="444" spans="6:6" x14ac:dyDescent="0.2">
      <c r="F444" s="56"/>
    </row>
    <row r="445" spans="6:6" x14ac:dyDescent="0.2">
      <c r="F445" s="56"/>
    </row>
    <row r="446" spans="6:6" x14ac:dyDescent="0.2">
      <c r="F446" s="56"/>
    </row>
    <row r="447" spans="6:6" x14ac:dyDescent="0.2">
      <c r="F447" s="56"/>
    </row>
    <row r="448" spans="6:6" x14ac:dyDescent="0.2">
      <c r="F448" s="56"/>
    </row>
    <row r="449" spans="6:6" x14ac:dyDescent="0.2">
      <c r="F449" s="56"/>
    </row>
    <row r="450" spans="6:6" x14ac:dyDescent="0.2">
      <c r="F450" s="56"/>
    </row>
    <row r="451" spans="6:6" x14ac:dyDescent="0.2">
      <c r="F451" s="56"/>
    </row>
    <row r="452" spans="6:6" x14ac:dyDescent="0.2">
      <c r="F452" s="56"/>
    </row>
    <row r="453" spans="6:6" x14ac:dyDescent="0.2">
      <c r="F453" s="56"/>
    </row>
    <row r="454" spans="6:6" x14ac:dyDescent="0.2">
      <c r="F454" s="56"/>
    </row>
    <row r="455" spans="6:6" x14ac:dyDescent="0.2">
      <c r="F455" s="56"/>
    </row>
    <row r="456" spans="6:6" x14ac:dyDescent="0.2">
      <c r="F456" s="56"/>
    </row>
    <row r="457" spans="6:6" x14ac:dyDescent="0.2">
      <c r="F457" s="56"/>
    </row>
    <row r="458" spans="6:6" x14ac:dyDescent="0.2">
      <c r="F458" s="56"/>
    </row>
    <row r="459" spans="6:6" x14ac:dyDescent="0.2">
      <c r="F459" s="56"/>
    </row>
    <row r="460" spans="6:6" x14ac:dyDescent="0.2">
      <c r="F460" s="56"/>
    </row>
    <row r="461" spans="6:6" x14ac:dyDescent="0.2">
      <c r="F461" s="56"/>
    </row>
    <row r="462" spans="6:6" x14ac:dyDescent="0.2">
      <c r="F462" s="56"/>
    </row>
    <row r="463" spans="6:6" x14ac:dyDescent="0.2">
      <c r="F463" s="56"/>
    </row>
    <row r="464" spans="6:6" x14ac:dyDescent="0.2">
      <c r="F464" s="56"/>
    </row>
    <row r="465" spans="6:6" x14ac:dyDescent="0.2">
      <c r="F465" s="56"/>
    </row>
    <row r="466" spans="6:6" x14ac:dyDescent="0.2">
      <c r="F466" s="56"/>
    </row>
    <row r="467" spans="6:6" x14ac:dyDescent="0.2">
      <c r="F467" s="56"/>
    </row>
    <row r="468" spans="6:6" x14ac:dyDescent="0.2">
      <c r="F468" s="56"/>
    </row>
    <row r="469" spans="6:6" x14ac:dyDescent="0.2">
      <c r="F469" s="56"/>
    </row>
    <row r="470" spans="6:6" x14ac:dyDescent="0.2">
      <c r="F470" s="56"/>
    </row>
    <row r="471" spans="6:6" x14ac:dyDescent="0.2">
      <c r="F471" s="56"/>
    </row>
    <row r="472" spans="6:6" x14ac:dyDescent="0.2">
      <c r="F472" s="56"/>
    </row>
    <row r="473" spans="6:6" x14ac:dyDescent="0.2">
      <c r="F473" s="56"/>
    </row>
    <row r="474" spans="6:6" x14ac:dyDescent="0.2">
      <c r="F474" s="56"/>
    </row>
    <row r="475" spans="6:6" x14ac:dyDescent="0.2">
      <c r="F475" s="56"/>
    </row>
    <row r="476" spans="6:6" x14ac:dyDescent="0.2">
      <c r="F476" s="56"/>
    </row>
    <row r="477" spans="6:6" x14ac:dyDescent="0.2">
      <c r="F477" s="56"/>
    </row>
    <row r="478" spans="6:6" x14ac:dyDescent="0.2">
      <c r="F478" s="56"/>
    </row>
    <row r="479" spans="6:6" x14ac:dyDescent="0.2">
      <c r="F479" s="56"/>
    </row>
    <row r="480" spans="6:6" x14ac:dyDescent="0.2">
      <c r="F480" s="56"/>
    </row>
    <row r="481" spans="6:6" x14ac:dyDescent="0.2">
      <c r="F481" s="56"/>
    </row>
    <row r="482" spans="6:6" x14ac:dyDescent="0.2">
      <c r="F482" s="56"/>
    </row>
    <row r="483" spans="6:6" x14ac:dyDescent="0.2">
      <c r="F483" s="56"/>
    </row>
    <row r="484" spans="6:6" x14ac:dyDescent="0.2">
      <c r="F484" s="56"/>
    </row>
    <row r="485" spans="6:6" x14ac:dyDescent="0.2">
      <c r="F485" s="56"/>
    </row>
    <row r="486" spans="6:6" x14ac:dyDescent="0.2">
      <c r="F486" s="56"/>
    </row>
    <row r="487" spans="6:6" x14ac:dyDescent="0.2">
      <c r="F487" s="56"/>
    </row>
    <row r="488" spans="6:6" x14ac:dyDescent="0.2">
      <c r="F488" s="56"/>
    </row>
    <row r="489" spans="6:6" x14ac:dyDescent="0.2">
      <c r="F489" s="56"/>
    </row>
    <row r="490" spans="6:6" x14ac:dyDescent="0.2">
      <c r="F490" s="56"/>
    </row>
    <row r="491" spans="6:6" x14ac:dyDescent="0.2">
      <c r="F491" s="56"/>
    </row>
    <row r="492" spans="6:6" x14ac:dyDescent="0.2">
      <c r="F492" s="56"/>
    </row>
    <row r="493" spans="6:6" x14ac:dyDescent="0.2">
      <c r="F493" s="56"/>
    </row>
    <row r="494" spans="6:6" x14ac:dyDescent="0.2">
      <c r="F494" s="56"/>
    </row>
    <row r="495" spans="6:6" x14ac:dyDescent="0.2">
      <c r="F495" s="56"/>
    </row>
    <row r="496" spans="6:6" x14ac:dyDescent="0.2">
      <c r="F496" s="56"/>
    </row>
    <row r="497" spans="6:6" x14ac:dyDescent="0.2">
      <c r="F497" s="56"/>
    </row>
    <row r="498" spans="6:6" x14ac:dyDescent="0.2">
      <c r="F498" s="56"/>
    </row>
    <row r="499" spans="6:6" x14ac:dyDescent="0.2">
      <c r="F499" s="56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Carlos López Martínez</cp:lastModifiedBy>
  <dcterms:created xsi:type="dcterms:W3CDTF">2021-02-18T12:57:01Z</dcterms:created>
  <dcterms:modified xsi:type="dcterms:W3CDTF">2021-02-18T12:57:01Z</dcterms:modified>
  <cp:category/>
</cp:coreProperties>
</file>